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1\2021\Sajt Dnevni Izvestaji\12. Decembar 2021\"/>
    </mc:Choice>
  </mc:AlternateContent>
  <xr:revisionPtr revIDLastSave="0" documentId="8_{DC75BDEB-ABA2-44D8-98C4-AEA89DBF6BB4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91029"/>
</workbook>
</file>

<file path=xl/calcChain.xml><?xml version="1.0" encoding="utf-8"?>
<calcChain xmlns="http://schemas.openxmlformats.org/spreadsheetml/2006/main">
  <c r="H24" i="1" l="1"/>
  <c r="H19" i="1"/>
  <c r="H20" i="1"/>
  <c r="H16" i="1" l="1"/>
  <c r="H18" i="1"/>
  <c r="H15" i="1" l="1"/>
  <c r="H22" i="1"/>
  <c r="H31" i="1"/>
  <c r="H32" i="1"/>
  <c r="H26" i="1"/>
  <c r="H14" i="1"/>
  <c r="H30" i="1"/>
  <c r="H25" i="1"/>
  <c r="H28" i="1"/>
  <c r="H36" i="1"/>
  <c r="H13" i="1" l="1"/>
  <c r="H33" i="1" l="1"/>
  <c r="H29" i="1" s="1"/>
  <c r="H48" i="1"/>
  <c r="H12" i="1" l="1"/>
  <c r="H55" i="1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<sst xmlns="http://schemas.openxmlformats.org/spreadsheetml/2006/main" count="52" uniqueCount="30">
  <si>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</si>
  <si>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</si>
  <si>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</si>
  <si>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</si>
  <si>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</si>
  <si>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</si>
  <si>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</si>
  <si>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</si>
  <si>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</si>
  <si>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</si>
  <si>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</si>
  <si>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</si>
  <si>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</si>
  <si>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</si>
  <si>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</si>
  <si>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</si>
  <si>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</si>
  <si>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</si>
  <si>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</si>
  <si>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</si>
  <si>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</si>
  <si>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</si>
  <si>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</si>
  <si>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</si>
  <si>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</si>
  <si>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</si>
  <si>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</si>
  <si>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</si>
  <si>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</si>
  <si>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15.12.2021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</si>
</sst>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64" fontId="0" fillId="0" borderId="1" xfId="0" applyNumberFormat="1" applyBorder="1"/>
    <xf numFmtId="164" fontId="0" fillId="2" borderId="1" xfId="0" applyNumberFormat="1" applyFill="1" applyBorder="1"/>
    <xf numFmtId="164" fontId="0" fillId="3" borderId="1" xfId="0" applyNumberFormat="1" applyFill="1" applyBorder="1"/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57"/>
  <sheetViews>
    <sheetView tabSelected="1" topLeftCell="A9" zoomScale="88" workbookViewId="0">
      <selection activeCell="H25" sqref="H25"/>
    </sheetView>
  </sheetViews>
  <sheetFormatPr defaultRowHeight="14.4" x14ac:dyDescent="0.3"/>
  <cols>
    <col min="1" max="1" width="6.6640625" customWidth="1"/>
    <col min="6" max="6" width="27.33203125" customWidth="1"/>
    <col min="7" max="7" width="12.44140625" customWidth="1"/>
    <col min="8" max="8" width="14.109375" customWidth="1"/>
    <col min="9" max="9" width="14.109375" style="8" customWidth="1"/>
    <col min="10" max="10" width="12.6640625" style="8" bestFit="1" customWidth="1"/>
    <col min="11" max="11" width="12.6640625" bestFit="1" customWidth="1"/>
    <col min="12" max="12" width="11.6640625" bestFit="1" customWidth="1"/>
    <col min="13" max="13" width="12.6640625" bestFit="1" customWidth="1"/>
  </cols>
  <sheetData>
    <row r="2" spans="2:15" ht="18" x14ac:dyDescent="0.35">
      <c r="C2" s="42" t="s">
        <v>0</v>
      </c>
      <c r="D2" s="42"/>
      <c r="E2" s="42"/>
      <c r="F2" s="42"/>
      <c r="G2" s="42"/>
    </row>
    <row r="4" spans="2:15" x14ac:dyDescent="0.3">
      <c r="B4" s="43" t="s">
        <v>20</v>
      </c>
      <c r="C4" s="43"/>
      <c r="D4" s="43"/>
    </row>
    <row r="5" spans="2:15" x14ac:dyDescent="0.3">
      <c r="B5" s="43" t="s">
        <v>21</v>
      </c>
      <c r="C5" s="43"/>
      <c r="D5" s="43"/>
    </row>
    <row r="6" spans="2:15" x14ac:dyDescent="0.3">
      <c r="B6" s="43" t="s">
        <v>22</v>
      </c>
      <c r="C6" s="43"/>
      <c r="D6" s="43"/>
    </row>
    <row r="7" spans="2:15" x14ac:dyDescent="0.3">
      <c r="I7" s="11"/>
      <c r="J7" s="11"/>
    </row>
    <row r="8" spans="2:15" x14ac:dyDescent="0.3">
      <c r="C8" s="47" t="s">
        <v>29</v>
      </c>
      <c r="D8" s="47"/>
      <c r="E8" s="47"/>
      <c r="F8" s="47"/>
      <c r="G8" s="47"/>
      <c r="I8" s="11"/>
      <c r="J8" s="11"/>
    </row>
    <row r="9" spans="2:15" x14ac:dyDescent="0.3">
      <c r="C9" s="1"/>
      <c r="D9" s="1"/>
      <c r="E9" s="1"/>
      <c r="F9" s="1"/>
      <c r="G9" s="1"/>
      <c r="I9" s="11"/>
      <c r="J9" s="11"/>
      <c r="K9" s="9"/>
      <c r="L9" s="9"/>
      <c r="M9" s="9"/>
      <c r="N9" s="9"/>
      <c r="O9" s="9"/>
    </row>
    <row r="10" spans="2:15" x14ac:dyDescent="0.3">
      <c r="C10" s="1"/>
      <c r="D10" s="1"/>
      <c r="E10" s="1"/>
      <c r="F10" s="1"/>
      <c r="G10" s="1"/>
      <c r="I10" s="11"/>
      <c r="J10" s="11"/>
      <c r="K10" s="9"/>
      <c r="L10" s="9"/>
      <c r="M10" s="9"/>
      <c r="N10" s="9"/>
      <c r="O10" s="9"/>
    </row>
    <row r="11" spans="2:15" x14ac:dyDescent="0.3">
      <c r="B11" s="44" t="s">
        <v>17</v>
      </c>
      <c r="C11" s="45"/>
      <c r="D11" s="45"/>
      <c r="E11" s="45"/>
      <c r="F11" s="46"/>
      <c r="G11" s="2" t="s">
        <v>4</v>
      </c>
      <c r="H11" s="2" t="s">
        <v>5</v>
      </c>
      <c r="I11" s="11"/>
      <c r="J11" s="11"/>
      <c r="K11" s="34"/>
      <c r="L11" s="34"/>
      <c r="M11" s="34"/>
      <c r="N11" s="34"/>
      <c r="O11" s="34"/>
    </row>
    <row r="12" spans="2:15" x14ac:dyDescent="0.3">
      <c r="B12" s="35" t="s">
        <v>6</v>
      </c>
      <c r="C12" s="35"/>
      <c r="D12" s="35"/>
      <c r="E12" s="35"/>
      <c r="F12" s="35"/>
      <c r="G12" s="31">
        <v>44545</v>
      </c>
      <c r="H12" s="3">
        <f>H13+H29-H36-H48+H28</f>
        <v>669983.46000000031</v>
      </c>
      <c r="I12" s="11"/>
      <c r="J12" s="11"/>
      <c r="K12" s="9"/>
      <c r="L12" s="9"/>
      <c r="M12" s="9"/>
      <c r="N12" s="9"/>
      <c r="O12" s="9"/>
    </row>
    <row r="13" spans="2:15" x14ac:dyDescent="0.3">
      <c r="B13" s="36" t="s">
        <v>18</v>
      </c>
      <c r="C13" s="36"/>
      <c r="D13" s="36"/>
      <c r="E13" s="36"/>
      <c r="F13" s="36"/>
      <c r="G13" s="4"/>
      <c r="H13" s="5">
        <f>H14+H15+H16+H17+H18+H19+H20+H21+H22+H24+H26+H23+H25+H27</f>
        <v>471764.8000000004</v>
      </c>
      <c r="I13" s="11"/>
      <c r="J13" s="11"/>
      <c r="K13" s="9"/>
      <c r="L13" s="9"/>
      <c r="M13" s="9"/>
      <c r="N13" s="9"/>
      <c r="O13" s="9"/>
    </row>
    <row r="14" spans="2:15" x14ac:dyDescent="0.3">
      <c r="B14" s="37" t="s">
        <v>7</v>
      </c>
      <c r="C14" s="38"/>
      <c r="D14" s="38"/>
      <c r="E14" s="38"/>
      <c r="F14" s="39"/>
      <c r="G14" s="12"/>
      <c r="H14" s="10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+3794389.59-3794389.59+3223446.82-3223446.82+4018125.97-4018125.97+3279931.25-3279931.25+3902997.96-3902997.96</f>
        <v>0</v>
      </c>
      <c r="I14" s="11"/>
      <c r="J14" s="11"/>
      <c r="K14" s="8"/>
    </row>
    <row r="15" spans="2:15" x14ac:dyDescent="0.3">
      <c r="B15" s="37" t="s">
        <v>8</v>
      </c>
      <c r="C15" s="38"/>
      <c r="D15" s="38"/>
      <c r="E15" s="38"/>
      <c r="F15" s="39"/>
      <c r="G15" s="12"/>
      <c r="H15" s="10">
        <f>491141.58-505233.97+242376.81-242376.81+287345.23-273252.84+245816.43-245816.43+241691.96-241691.96+239325.39-239325.39+236967.19-236967.19+235444.51-235444.51+214540.41-214540.41+253118.69-253118.69+296473.52-296473.52+267260.16-267260.16+270016.94-270016.94</f>
        <v>0</v>
      </c>
      <c r="I15" s="11"/>
      <c r="J15" s="11"/>
      <c r="K15" s="8"/>
      <c r="L15" s="8"/>
    </row>
    <row r="16" spans="2:15" x14ac:dyDescent="0.3">
      <c r="B16" s="37" t="s">
        <v>9</v>
      </c>
      <c r="C16" s="38"/>
      <c r="D16" s="38"/>
      <c r="E16" s="38"/>
      <c r="F16" s="39"/>
      <c r="G16" s="12"/>
      <c r="H16" s="10">
        <f>354632.56-354632.56+52351.58-52351.58+8764.31-8764.31+159298.51-159298.51-3686.65-3502.07+17151.31-17151.31+29697.47-29697.47-4272.4+13790.13-13790.13-2027.41-924.75-3901.48+258437.91-258437.91+21874.33-21874.33+164318.19-164318.19</f>
        <v>-18314.760000000009</v>
      </c>
      <c r="I16" s="11"/>
      <c r="J16" s="11"/>
    </row>
    <row r="17" spans="2:13" x14ac:dyDescent="0.3">
      <c r="B17" s="37" t="s">
        <v>15</v>
      </c>
      <c r="C17" s="38"/>
      <c r="D17" s="38"/>
      <c r="E17" s="38"/>
      <c r="F17" s="39"/>
      <c r="G17" s="12"/>
      <c r="H17" s="10">
        <v>0</v>
      </c>
      <c r="I17" s="11"/>
      <c r="J17" s="11"/>
    </row>
    <row r="18" spans="2:13" x14ac:dyDescent="0.3">
      <c r="B18" s="40" t="s">
        <v>1</v>
      </c>
      <c r="C18" s="40"/>
      <c r="D18" s="40"/>
      <c r="E18" s="40"/>
      <c r="F18" s="40"/>
      <c r="G18" s="12"/>
      <c r="H18" s="10">
        <f>0+145008.9-145008.9+803129.51-803129.51+43074.4-43074.4+96516.2-96516.2+437160.6-437160.6+42253.6-42253.6+58049.4-58049.4</f>
        <v>0</v>
      </c>
      <c r="I18" s="11"/>
      <c r="J18" s="11"/>
    </row>
    <row r="19" spans="2:13" x14ac:dyDescent="0.3">
      <c r="B19" s="37" t="s">
        <v>2</v>
      </c>
      <c r="C19" s="38"/>
      <c r="D19" s="38"/>
      <c r="E19" s="38"/>
      <c r="F19" s="39"/>
      <c r="G19" s="12"/>
      <c r="H19" s="10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+106848.5-106848.5+671936.4-659534.4+99173.9</f>
        <v>112047.35000000018</v>
      </c>
      <c r="I19" s="11"/>
      <c r="J19" s="11"/>
    </row>
    <row r="20" spans="2:13" x14ac:dyDescent="0.3">
      <c r="B20" s="37" t="s">
        <v>10</v>
      </c>
      <c r="C20" s="38"/>
      <c r="D20" s="38"/>
      <c r="E20" s="38"/>
      <c r="F20" s="39"/>
      <c r="G20" s="12"/>
      <c r="H20" s="10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+180000-6993.96-158.79-66536.07-500+360000-11209-2410-5047.76-293216.61-1000-198476.9-5777.44-640-222949.71-2258.49+180000-65909.17-45259-1830-62000-6923.18+180000-1000-37985.48-2759.82-99168.13-960-509.99+180000+180000-12000-5819.89</f>
        <v>48145.170000000173</v>
      </c>
      <c r="I20" s="11"/>
      <c r="J20" s="11"/>
      <c r="K20" s="11"/>
      <c r="L20" s="8"/>
    </row>
    <row r="21" spans="2:13" x14ac:dyDescent="0.3">
      <c r="B21" s="37" t="s">
        <v>11</v>
      </c>
      <c r="C21" s="38"/>
      <c r="D21" s="38"/>
      <c r="E21" s="38"/>
      <c r="F21" s="39"/>
      <c r="G21" s="12"/>
      <c r="H21" s="10">
        <v>0</v>
      </c>
      <c r="I21" s="11"/>
      <c r="J21" s="11"/>
    </row>
    <row r="22" spans="2:13" x14ac:dyDescent="0.3">
      <c r="B22" s="37" t="s">
        <v>12</v>
      </c>
      <c r="C22" s="38"/>
      <c r="D22" s="38"/>
      <c r="E22" s="38"/>
      <c r="F22" s="39"/>
      <c r="G22" s="12"/>
      <c r="H22" s="10">
        <f>89181.22-89181.22+43482.89-43482.89+89181.22-89181.22+224060.78-224060.78+178362.45-178362.45+89152.44-89152.44+199642.44-199642.44+245625.66-245625.66+64639-64639</f>
        <v>0</v>
      </c>
      <c r="I22" s="11"/>
      <c r="J22" s="11"/>
      <c r="K22" s="8"/>
      <c r="L22" s="8"/>
    </row>
    <row r="23" spans="2:13" x14ac:dyDescent="0.3">
      <c r="B23" s="19" t="s">
        <v>25</v>
      </c>
      <c r="C23" s="20"/>
      <c r="D23" s="20"/>
      <c r="E23" s="20"/>
      <c r="F23" s="21"/>
      <c r="G23" s="12"/>
      <c r="H23" s="10">
        <v>0</v>
      </c>
      <c r="I23" s="11"/>
      <c r="J23" s="11"/>
      <c r="K23" s="8"/>
      <c r="L23" s="8"/>
    </row>
    <row r="24" spans="2:13" x14ac:dyDescent="0.3">
      <c r="B24" s="49" t="s">
        <v>23</v>
      </c>
      <c r="C24" s="49"/>
      <c r="D24" s="49"/>
      <c r="E24" s="49"/>
      <c r="F24" s="49"/>
      <c r="G24" s="13"/>
      <c r="H24" s="10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+2900+6850+5000+2000+2150+4850+2500+4700+3250+1750+4350+3850+1800+3150+4250+1950+2650+2250+2850+2800+2900+3000+5200+1750+2550+2300</f>
        <v>329887.04000000004</v>
      </c>
      <c r="I24" s="11"/>
      <c r="J24" s="11"/>
      <c r="K24" s="8"/>
      <c r="L24" s="8"/>
    </row>
    <row r="25" spans="2:13" x14ac:dyDescent="0.3">
      <c r="B25" s="19" t="s">
        <v>26</v>
      </c>
      <c r="C25" s="20"/>
      <c r="D25" s="20"/>
      <c r="E25" s="20"/>
      <c r="F25" s="21"/>
      <c r="G25" s="18"/>
      <c r="H25" s="10">
        <f>625000+21000-646000+632658.35+21000+34560+242339.67-688218.35-242339.67</f>
        <v>0</v>
      </c>
      <c r="I25" s="11"/>
      <c r="J25" s="11"/>
      <c r="K25" s="8"/>
      <c r="L25" s="8"/>
    </row>
    <row r="26" spans="2:13" x14ac:dyDescent="0.3">
      <c r="B26" s="17" t="s">
        <v>24</v>
      </c>
      <c r="C26" s="15"/>
      <c r="D26" s="15"/>
      <c r="E26" s="15"/>
      <c r="F26" s="16"/>
      <c r="G26" s="18"/>
      <c r="H26" s="10">
        <f>49162.47-49162.47+37324.28-37324.28+50007.36-50007.36</f>
        <v>0</v>
      </c>
      <c r="I26" s="11"/>
      <c r="J26" s="11"/>
      <c r="K26" s="8"/>
      <c r="L26" s="8"/>
    </row>
    <row r="27" spans="2:13" x14ac:dyDescent="0.3">
      <c r="B27" s="25" t="s">
        <v>27</v>
      </c>
      <c r="C27" s="26"/>
      <c r="D27" s="26"/>
      <c r="E27" s="26"/>
      <c r="F27" s="27"/>
      <c r="G27" s="18"/>
      <c r="H27" s="10">
        <v>0</v>
      </c>
      <c r="I27" s="11"/>
      <c r="J27" s="11"/>
      <c r="K27" s="8"/>
      <c r="L27" s="8"/>
    </row>
    <row r="28" spans="2:13" x14ac:dyDescent="0.3">
      <c r="B28" s="25" t="s">
        <v>28</v>
      </c>
      <c r="C28" s="26"/>
      <c r="D28" s="26"/>
      <c r="E28" s="26"/>
      <c r="F28" s="27"/>
      <c r="G28" s="18"/>
      <c r="H28" s="10">
        <f>-601097.37+575682.71-51172.68+76587.34</f>
        <v>0</v>
      </c>
      <c r="I28" s="11"/>
      <c r="J28" s="11"/>
      <c r="K28" s="8"/>
      <c r="L28" s="8"/>
    </row>
    <row r="29" spans="2:13" x14ac:dyDescent="0.3">
      <c r="B29" s="48" t="s">
        <v>19</v>
      </c>
      <c r="C29" s="48"/>
      <c r="D29" s="48"/>
      <c r="E29" s="48"/>
      <c r="F29" s="48"/>
      <c r="G29" s="32">
        <v>44545</v>
      </c>
      <c r="H29" s="5">
        <f>H30+H31+H32+H33+H34+H35</f>
        <v>297392.56</v>
      </c>
      <c r="I29" s="11"/>
      <c r="J29" s="11"/>
    </row>
    <row r="30" spans="2:13" x14ac:dyDescent="0.3">
      <c r="B30" s="37" t="s">
        <v>7</v>
      </c>
      <c r="C30" s="38"/>
      <c r="D30" s="38"/>
      <c r="E30" s="38"/>
      <c r="F30" s="39"/>
      <c r="G30" s="2"/>
      <c r="H30" s="10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+276837.67-276837.67+255504.18-255504.18+253982.48-253982.48+255707.09-255707.09+268329.09-268329.09</f>
        <v>64.53000000002794</v>
      </c>
      <c r="I30" s="11"/>
      <c r="J30" s="11"/>
    </row>
    <row r="31" spans="2:13" x14ac:dyDescent="0.3">
      <c r="B31" s="37" t="s">
        <v>8</v>
      </c>
      <c r="C31" s="38"/>
      <c r="D31" s="38"/>
      <c r="E31" s="38"/>
      <c r="F31" s="39"/>
      <c r="G31" s="2"/>
      <c r="H31" s="10">
        <f>38239.13-38239.13+17961.36-17961.36+20277.77-20277.77+18248.78-18248.78+14148.99-14148.99+16185.19-16185.19+17277.77-17277.77+12575.77-12575.77+19527.77-19527.77+14095.95-14095.95+20277.77-20277.77+14780.2-14780.31+18333.44-18333.33</f>
        <v>0</v>
      </c>
      <c r="I31" s="11"/>
      <c r="J31" s="11"/>
    </row>
    <row r="32" spans="2:13" x14ac:dyDescent="0.3">
      <c r="B32" s="37" t="s">
        <v>10</v>
      </c>
      <c r="C32" s="38"/>
      <c r="D32" s="38"/>
      <c r="E32" s="38"/>
      <c r="F32" s="39"/>
      <c r="G32" s="2"/>
      <c r="H32" s="10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+31333.34-13914.6+15666.66+15666.67+15666.67+15666.67</f>
        <v>297328.02999999997</v>
      </c>
      <c r="I32" s="11"/>
      <c r="J32" s="11"/>
      <c r="L32" s="8"/>
      <c r="M32" s="8"/>
    </row>
    <row r="33" spans="2:10" x14ac:dyDescent="0.3">
      <c r="B33" s="37" t="s">
        <v>11</v>
      </c>
      <c r="C33" s="38"/>
      <c r="D33" s="38"/>
      <c r="E33" s="38"/>
      <c r="F33" s="39"/>
      <c r="G33" s="2"/>
      <c r="H33" s="10">
        <f>198750-198750</f>
        <v>0</v>
      </c>
      <c r="I33" s="11"/>
      <c r="J33" s="11"/>
    </row>
    <row r="34" spans="2:10" x14ac:dyDescent="0.3">
      <c r="B34" s="37" t="s">
        <v>12</v>
      </c>
      <c r="C34" s="38"/>
      <c r="D34" s="38"/>
      <c r="E34" s="38"/>
      <c r="F34" s="39"/>
      <c r="G34" s="2"/>
      <c r="H34" s="10">
        <v>0</v>
      </c>
      <c r="I34" s="11"/>
      <c r="J34" s="11"/>
    </row>
    <row r="35" spans="2:10" x14ac:dyDescent="0.3">
      <c r="B35" s="37" t="s">
        <v>23</v>
      </c>
      <c r="C35" s="38"/>
      <c r="D35" s="38"/>
      <c r="E35" s="38"/>
      <c r="F35" s="39"/>
      <c r="G35" s="2"/>
      <c r="H35" s="10">
        <v>0</v>
      </c>
      <c r="I35" s="11"/>
      <c r="J35" s="11"/>
    </row>
    <row r="36" spans="2:10" x14ac:dyDescent="0.3">
      <c r="B36" s="41" t="s">
        <v>13</v>
      </c>
      <c r="C36" s="41"/>
      <c r="D36" s="41"/>
      <c r="E36" s="41"/>
      <c r="F36" s="41"/>
      <c r="G36" s="33">
        <v>44545</v>
      </c>
      <c r="H36" s="6">
        <f>H37+H38+H39+H40+H41+H42+H43+H44+H45+H46+H47</f>
        <v>99173.9</v>
      </c>
      <c r="I36" s="11"/>
      <c r="J36" s="11"/>
    </row>
    <row r="37" spans="2:10" x14ac:dyDescent="0.3">
      <c r="B37" s="37" t="s">
        <v>7</v>
      </c>
      <c r="C37" s="38"/>
      <c r="D37" s="38"/>
      <c r="E37" s="38"/>
      <c r="F37" s="39"/>
      <c r="G37" s="13"/>
      <c r="H37" s="10">
        <v>0</v>
      </c>
      <c r="I37" s="11"/>
      <c r="J37" s="11"/>
    </row>
    <row r="38" spans="2:10" x14ac:dyDescent="0.3">
      <c r="B38" s="37" t="s">
        <v>8</v>
      </c>
      <c r="C38" s="38"/>
      <c r="D38" s="38"/>
      <c r="E38" s="38"/>
      <c r="F38" s="39"/>
      <c r="G38" s="13"/>
      <c r="H38" s="10">
        <v>0</v>
      </c>
      <c r="I38" s="11"/>
      <c r="J38" s="11"/>
    </row>
    <row r="39" spans="2:10" x14ac:dyDescent="0.3">
      <c r="B39" s="37" t="s">
        <v>9</v>
      </c>
      <c r="C39" s="38"/>
      <c r="D39" s="38"/>
      <c r="E39" s="38"/>
      <c r="F39" s="39"/>
      <c r="G39" s="13"/>
      <c r="H39" s="10">
        <v>0</v>
      </c>
      <c r="I39" s="11"/>
      <c r="J39" s="11"/>
    </row>
    <row r="40" spans="2:10" x14ac:dyDescent="0.3">
      <c r="B40" s="37" t="s">
        <v>15</v>
      </c>
      <c r="C40" s="38"/>
      <c r="D40" s="38"/>
      <c r="E40" s="38"/>
      <c r="F40" s="39"/>
      <c r="G40" s="13"/>
      <c r="H40" s="10">
        <v>0</v>
      </c>
      <c r="I40" s="11"/>
      <c r="J40" s="11"/>
    </row>
    <row r="41" spans="2:10" x14ac:dyDescent="0.3">
      <c r="B41" s="40" t="s">
        <v>1</v>
      </c>
      <c r="C41" s="40"/>
      <c r="D41" s="40"/>
      <c r="E41" s="40"/>
      <c r="F41" s="40"/>
      <c r="G41" s="13"/>
      <c r="H41" s="10">
        <v>0</v>
      </c>
      <c r="I41" s="11"/>
      <c r="J41" s="11"/>
    </row>
    <row r="42" spans="2:10" x14ac:dyDescent="0.3">
      <c r="B42" s="37" t="s">
        <v>2</v>
      </c>
      <c r="C42" s="38"/>
      <c r="D42" s="38"/>
      <c r="E42" s="38"/>
      <c r="F42" s="39"/>
      <c r="G42" s="13"/>
      <c r="H42" s="10">
        <v>99173.9</v>
      </c>
      <c r="I42" s="11"/>
      <c r="J42" s="11"/>
    </row>
    <row r="43" spans="2:10" x14ac:dyDescent="0.3">
      <c r="B43" s="37" t="s">
        <v>10</v>
      </c>
      <c r="C43" s="38"/>
      <c r="D43" s="38"/>
      <c r="E43" s="38"/>
      <c r="F43" s="39"/>
      <c r="G43" s="13"/>
      <c r="H43" s="10">
        <v>0</v>
      </c>
      <c r="I43" s="11"/>
      <c r="J43" s="11"/>
    </row>
    <row r="44" spans="2:10" x14ac:dyDescent="0.3">
      <c r="B44" s="37" t="s">
        <v>11</v>
      </c>
      <c r="C44" s="38"/>
      <c r="D44" s="38"/>
      <c r="E44" s="38"/>
      <c r="F44" s="39"/>
      <c r="G44" s="13"/>
      <c r="H44" s="10">
        <v>0</v>
      </c>
      <c r="I44" s="11"/>
      <c r="J44" s="11"/>
    </row>
    <row r="45" spans="2:10" x14ac:dyDescent="0.3">
      <c r="B45" s="37" t="s">
        <v>12</v>
      </c>
      <c r="C45" s="38"/>
      <c r="D45" s="38"/>
      <c r="E45" s="38"/>
      <c r="F45" s="39"/>
      <c r="G45" s="13"/>
      <c r="H45" s="10">
        <v>0</v>
      </c>
      <c r="I45" s="11"/>
      <c r="J45" s="11"/>
    </row>
    <row r="46" spans="2:10" x14ac:dyDescent="0.3">
      <c r="B46" s="22" t="s">
        <v>27</v>
      </c>
      <c r="C46" s="23"/>
      <c r="D46" s="23"/>
      <c r="E46" s="23"/>
      <c r="F46" s="24"/>
      <c r="G46" s="13"/>
      <c r="H46" s="10">
        <v>0</v>
      </c>
      <c r="I46" s="11"/>
      <c r="J46" s="11"/>
    </row>
    <row r="47" spans="2:10" x14ac:dyDescent="0.3">
      <c r="B47" s="28" t="s">
        <v>26</v>
      </c>
      <c r="C47" s="29"/>
      <c r="D47" s="29"/>
      <c r="E47" s="29"/>
      <c r="F47" s="30"/>
      <c r="G47" s="13"/>
      <c r="H47" s="10">
        <v>0</v>
      </c>
      <c r="I47" s="11"/>
      <c r="J47" s="11"/>
    </row>
    <row r="48" spans="2:10" x14ac:dyDescent="0.3">
      <c r="B48" s="41" t="s">
        <v>16</v>
      </c>
      <c r="C48" s="41"/>
      <c r="D48" s="41"/>
      <c r="E48" s="41"/>
      <c r="F48" s="41"/>
      <c r="G48" s="33">
        <v>44545</v>
      </c>
      <c r="H48" s="6">
        <f>H49+H50+H51+H52+H53</f>
        <v>0</v>
      </c>
      <c r="I48" s="11"/>
      <c r="J48" s="11"/>
    </row>
    <row r="49" spans="2:11" x14ac:dyDescent="0.3">
      <c r="B49" s="37" t="s">
        <v>7</v>
      </c>
      <c r="C49" s="38"/>
      <c r="D49" s="38"/>
      <c r="E49" s="38"/>
      <c r="F49" s="39"/>
      <c r="G49" s="2"/>
      <c r="H49" s="10">
        <v>0</v>
      </c>
      <c r="I49" s="11"/>
      <c r="J49" s="11"/>
    </row>
    <row r="50" spans="2:11" x14ac:dyDescent="0.3">
      <c r="B50" s="37" t="s">
        <v>8</v>
      </c>
      <c r="C50" s="38"/>
      <c r="D50" s="38"/>
      <c r="E50" s="38"/>
      <c r="F50" s="39"/>
      <c r="G50" s="2"/>
      <c r="H50" s="3">
        <v>0</v>
      </c>
      <c r="I50" s="11"/>
      <c r="J50" s="11"/>
    </row>
    <row r="51" spans="2:11" x14ac:dyDescent="0.3">
      <c r="B51" s="37" t="s">
        <v>10</v>
      </c>
      <c r="C51" s="38"/>
      <c r="D51" s="38"/>
      <c r="E51" s="38"/>
      <c r="F51" s="39"/>
      <c r="G51" s="2"/>
      <c r="H51" s="3">
        <v>0</v>
      </c>
      <c r="I51" s="11"/>
      <c r="J51" s="11"/>
    </row>
    <row r="52" spans="2:11" x14ac:dyDescent="0.3">
      <c r="B52" s="37" t="s">
        <v>11</v>
      </c>
      <c r="C52" s="38"/>
      <c r="D52" s="38"/>
      <c r="E52" s="38"/>
      <c r="F52" s="39"/>
      <c r="G52" s="2"/>
      <c r="H52" s="3">
        <v>0</v>
      </c>
      <c r="I52" s="11"/>
      <c r="J52" s="11"/>
    </row>
    <row r="53" spans="2:11" x14ac:dyDescent="0.3">
      <c r="B53" s="37" t="s">
        <v>12</v>
      </c>
      <c r="C53" s="38"/>
      <c r="D53" s="38"/>
      <c r="E53" s="38"/>
      <c r="F53" s="39"/>
      <c r="G53" s="2"/>
      <c r="H53" s="3"/>
      <c r="I53" s="11"/>
      <c r="J53" s="11"/>
    </row>
    <row r="54" spans="2:11" x14ac:dyDescent="0.3">
      <c r="B54" s="40" t="s">
        <v>14</v>
      </c>
      <c r="C54" s="40"/>
      <c r="D54" s="40"/>
      <c r="E54" s="40"/>
      <c r="F54" s="40"/>
      <c r="G54" s="2"/>
      <c r="H54" s="3"/>
      <c r="I54" s="11"/>
      <c r="J54" s="11"/>
    </row>
    <row r="55" spans="2:11" x14ac:dyDescent="0.3">
      <c r="B55" s="35" t="s">
        <v>3</v>
      </c>
      <c r="C55" s="35"/>
      <c r="D55" s="35"/>
      <c r="E55" s="35"/>
      <c r="F55" s="35"/>
      <c r="G55" s="2"/>
      <c r="H55" s="7">
        <f>H13+H29-H36-H48-H54+H28</f>
        <v>669983.46000000031</v>
      </c>
      <c r="I55" s="11"/>
      <c r="J55" s="11"/>
      <c r="K55" s="8"/>
    </row>
    <row r="56" spans="2:11" x14ac:dyDescent="0.3">
      <c r="G56" s="9"/>
      <c r="H56" s="11"/>
      <c r="I56" s="14"/>
    </row>
    <row r="57" spans="2:11" x14ac:dyDescent="0.3">
      <c r="H57" s="8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PC</cp:lastModifiedBy>
  <cp:lastPrinted>2021-03-19T07:57:45Z</cp:lastPrinted>
  <dcterms:created xsi:type="dcterms:W3CDTF">2018-11-15T09:32:50Z</dcterms:created>
  <dcterms:modified xsi:type="dcterms:W3CDTF">2021-12-16T07:53:15Z</dcterms:modified>
</cp:coreProperties>
</file>