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24" i="1"/>
  <c r="H20"/>
  <c r="H19"/>
  <c r="H18"/>
  <c r="H16"/>
  <c r="H32"/>
  <c r="H14"/>
  <c r="H30"/>
  <c r="H25"/>
  <c r="H15"/>
  <c r="H31"/>
  <c r="H22"/>
  <c r="H28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<sst xmlns="http://schemas.openxmlformats.org/spreadsheetml/2006/main" count="52" uniqueCount="30">
  <si>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</si>
  <si>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</si>
  <si>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</si>
  <si>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</si>
  <si>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</si>
  <si>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</si>
  <si>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</si>
  <si>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</si>
  <si>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</si>
  <si>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</si>
  <si>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</si>
  <si>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</si>
  <si>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</si>
  <si>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</si>
  <si>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</si>
  <si>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</si>
  <si>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</si>
  <si>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</si>
  <si>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</si>
  <si>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</si>
  <si>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</si>
  <si>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</si>
  <si>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</si>
  <si>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</si>
  <si>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</si>
  <si>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</si>
  <si>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</si>
  <si>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</si>
  <si>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</si>
  <si>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28.10.2021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</si>
</sst>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workbookViewId="0">
      <selection activeCell="H44" sqref="H4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9" t="s">
        <v>0</v>
      </c>
      <c r="D2" s="39"/>
      <c r="E2" s="39"/>
      <c r="F2" s="39"/>
      <c r="G2" s="39"/>
    </row>
    <row r="4" spans="2:15">
      <c r="B4" s="40" t="s">
        <v>20</v>
      </c>
      <c r="C4" s="40"/>
      <c r="D4" s="40"/>
    </row>
    <row r="5" spans="2:15">
      <c r="B5" s="40" t="s">
        <v>21</v>
      </c>
      <c r="C5" s="40"/>
      <c r="D5" s="40"/>
    </row>
    <row r="6" spans="2:15">
      <c r="B6" s="40" t="s">
        <v>22</v>
      </c>
      <c r="C6" s="40"/>
      <c r="D6" s="40"/>
    </row>
    <row r="7" spans="2:15">
      <c r="I7" s="13"/>
      <c r="J7" s="13"/>
    </row>
    <row r="8" spans="2:15">
      <c r="C8" s="44" t="s">
        <v>29</v>
      </c>
      <c r="D8" s="44"/>
      <c r="E8" s="44"/>
      <c r="F8" s="44"/>
      <c r="G8" s="4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1" t="s">
        <v>17</v>
      </c>
      <c r="C11" s="42"/>
      <c r="D11" s="42"/>
      <c r="E11" s="42"/>
      <c r="F11" s="43"/>
      <c r="G11" s="2" t="s">
        <v>4</v>
      </c>
      <c r="H11" s="2" t="s">
        <v>5</v>
      </c>
      <c r="I11" s="13"/>
      <c r="J11" s="13"/>
      <c r="K11" s="47"/>
      <c r="L11" s="47"/>
      <c r="M11" s="47"/>
      <c r="N11" s="47"/>
      <c r="O11" s="47"/>
    </row>
    <row r="12" spans="2:15">
      <c r="B12" s="36" t="s">
        <v>6</v>
      </c>
      <c r="C12" s="36"/>
      <c r="D12" s="36"/>
      <c r="E12" s="36"/>
      <c r="F12" s="36"/>
      <c r="G12" s="3">
        <v>44497</v>
      </c>
      <c r="H12" s="4">
        <f>H13+H29-H36-H48+H28</f>
        <v>169947.94000000038</v>
      </c>
      <c r="I12" s="13"/>
      <c r="J12" s="13"/>
      <c r="K12" s="10"/>
      <c r="L12" s="10"/>
      <c r="M12" s="10"/>
      <c r="N12" s="10"/>
      <c r="O12" s="10"/>
    </row>
    <row r="13" spans="2:15">
      <c r="B13" s="48" t="s">
        <v>18</v>
      </c>
      <c r="C13" s="48"/>
      <c r="D13" s="48"/>
      <c r="E13" s="48"/>
      <c r="F13" s="48"/>
      <c r="G13" s="5"/>
      <c r="H13" s="6">
        <f>H14+H15+H16+H17+H18+H19+H20+H21+H22+H24+H26+H23+H25+H27</f>
        <v>158171.76000000033</v>
      </c>
      <c r="I13" s="13"/>
      <c r="J13" s="13"/>
      <c r="K13" s="10"/>
      <c r="L13" s="10"/>
      <c r="M13" s="10"/>
      <c r="N13" s="10"/>
      <c r="O13" s="10"/>
    </row>
    <row r="14" spans="2:15">
      <c r="B14" s="33" t="s">
        <v>7</v>
      </c>
      <c r="C14" s="34"/>
      <c r="D14" s="34"/>
      <c r="E14" s="34"/>
      <c r="F14" s="35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+10722.36-10722.36+3186234.12-3186234.12+3543928.94-3543928.94+3177253.12-3177253.12+3596920.77-3596920.77+3240459.39-3240459.39+3794389.59-3794389.59+3223446.82-3223446.82</f>
        <v>0</v>
      </c>
      <c r="I14" s="13"/>
      <c r="J14" s="13"/>
      <c r="K14" s="9"/>
    </row>
    <row r="15" spans="2:15">
      <c r="B15" s="33" t="s">
        <v>8</v>
      </c>
      <c r="C15" s="34"/>
      <c r="D15" s="34"/>
      <c r="E15" s="34"/>
      <c r="F15" s="35"/>
      <c r="G15" s="14"/>
      <c r="H15" s="11">
        <f>491141.58-505233.97+242376.81-242376.81+287345.23-273252.84+245816.43-245816.43+241691.96-241691.96+239325.39-239325.39+236967.19-236967.19+235444.51-235444.51+214540.41-214540.41+253118.69-253118.69+296473.52-296473.52</f>
        <v>0</v>
      </c>
      <c r="I15" s="13"/>
      <c r="J15" s="13"/>
      <c r="K15" s="9"/>
      <c r="L15" s="9"/>
    </row>
    <row r="16" spans="2:15">
      <c r="B16" s="33" t="s">
        <v>9</v>
      </c>
      <c r="C16" s="34"/>
      <c r="D16" s="34"/>
      <c r="E16" s="34"/>
      <c r="F16" s="35"/>
      <c r="G16" s="14"/>
      <c r="H16" s="11">
        <f>354632.56-354632.56+52351.58-52351.58+8764.31-8764.31+159298.51-159298.51-3686.65-3502.07+17151.31-17151.31+29697.47-29697.47-4272.4+13790.13-13790.13-2027.41-924.75-3901.48+258437.91-258437.91</f>
        <v>-18314.760000000009</v>
      </c>
      <c r="I16" s="13"/>
      <c r="J16" s="13"/>
    </row>
    <row r="17" spans="2:13">
      <c r="B17" s="33" t="s">
        <v>15</v>
      </c>
      <c r="C17" s="34"/>
      <c r="D17" s="34"/>
      <c r="E17" s="34"/>
      <c r="F17" s="35"/>
      <c r="G17" s="14"/>
      <c r="H17" s="11">
        <v>0</v>
      </c>
      <c r="I17" s="13"/>
      <c r="J17" s="13"/>
    </row>
    <row r="18" spans="2:13">
      <c r="B18" s="37" t="s">
        <v>1</v>
      </c>
      <c r="C18" s="37"/>
      <c r="D18" s="37"/>
      <c r="E18" s="37"/>
      <c r="F18" s="37"/>
      <c r="G18" s="14"/>
      <c r="H18" s="11">
        <f>0+145008.9-145008.9+803129.51-803129.51+43074.4-43074.4+96516.2-96516.2+437160.6-437160.6</f>
        <v>0</v>
      </c>
      <c r="I18" s="13"/>
      <c r="J18" s="13"/>
    </row>
    <row r="19" spans="2:13">
      <c r="B19" s="33" t="s">
        <v>2</v>
      </c>
      <c r="C19" s="34"/>
      <c r="D19" s="34"/>
      <c r="E19" s="34"/>
      <c r="F19" s="35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+106848.5-106848.5</f>
        <v>471.45000000018626</v>
      </c>
      <c r="I19" s="13"/>
      <c r="J19" s="13"/>
    </row>
    <row r="20" spans="2:13">
      <c r="B20" s="33" t="s">
        <v>10</v>
      </c>
      <c r="C20" s="34"/>
      <c r="D20" s="34"/>
      <c r="E20" s="34"/>
      <c r="F20" s="35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-5034-57384.23-4135.33-480-848.62+180000-65425.09-2940-4728.43-600-202906.74-11008.64-9828.17-2425-180-195.95+360000-930-399854.38-2598-8144.64-5424.54+180000-6993.96-158.79-66536.07-500+360000-11209-2410-5047.76-293216.61-1000-198476.9-5777.44-640</f>
        <v>-104521.96999999988</v>
      </c>
      <c r="I20" s="13"/>
      <c r="J20" s="13"/>
      <c r="K20" s="13"/>
      <c r="L20" s="9"/>
    </row>
    <row r="21" spans="2:13">
      <c r="B21" s="33" t="s">
        <v>11</v>
      </c>
      <c r="C21" s="34"/>
      <c r="D21" s="34"/>
      <c r="E21" s="34"/>
      <c r="F21" s="35"/>
      <c r="G21" s="14"/>
      <c r="H21" s="11">
        <v>0</v>
      </c>
      <c r="I21" s="13"/>
      <c r="J21" s="13"/>
    </row>
    <row r="22" spans="2:13">
      <c r="B22" s="33" t="s">
        <v>12</v>
      </c>
      <c r="C22" s="34"/>
      <c r="D22" s="34"/>
      <c r="E22" s="34"/>
      <c r="F22" s="35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6" t="s">
        <v>23</v>
      </c>
      <c r="C24" s="46"/>
      <c r="D24" s="46"/>
      <c r="E24" s="46"/>
      <c r="F24" s="46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+3150+4400+1900+5500+3700+3350+2350-0.01+4000+3250+2900+2800+4850+4350+3100+4150+1950+2850+5100+2700+2050+3300+4250+2850+3100+2900+6850+5000+2000+2150+4850+2500+4700+3250</f>
        <v>280537.04000000004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625000+21000-646000+632658.35+21000+34560+242339.67-688218.35-242339.67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5" t="s">
        <v>19</v>
      </c>
      <c r="C29" s="45"/>
      <c r="D29" s="45"/>
      <c r="E29" s="45"/>
      <c r="F29" s="45"/>
      <c r="G29" s="5">
        <v>44497</v>
      </c>
      <c r="H29" s="6">
        <f>H30+H31+H32+H33+H34+H35</f>
        <v>234725.89000000004</v>
      </c>
      <c r="I29" s="13"/>
      <c r="J29" s="13"/>
    </row>
    <row r="30" spans="2:13">
      <c r="B30" s="33" t="s">
        <v>7</v>
      </c>
      <c r="C30" s="34"/>
      <c r="D30" s="34"/>
      <c r="E30" s="34"/>
      <c r="F30" s="35"/>
      <c r="G30" s="2"/>
      <c r="H30" s="11">
        <f>286611.95-286611.95+248855.2-248855.2+267809.78-267809.78+246943.87-246943.87+279979.01-279979.01+250725.59-250725.59+276077.4-276077.4+252209.47-252209.47+264909.55-264909.55+252128.17-252063.64+284628.35-284628.35+252071.28-252071.28+276364.51-276364.51+255024.91-255024.91+267205.77-267205.77+252706.38-252706.38+264887.31-264887.31+255201.71-255201.71+276837.67-276837.67+255504.18-255504.18</f>
        <v>64.53000000002794</v>
      </c>
      <c r="I30" s="13"/>
      <c r="J30" s="13"/>
    </row>
    <row r="31" spans="2:13">
      <c r="B31" s="33" t="s">
        <v>8</v>
      </c>
      <c r="C31" s="34"/>
      <c r="D31" s="34"/>
      <c r="E31" s="34"/>
      <c r="F31" s="35"/>
      <c r="G31" s="2"/>
      <c r="H31" s="11">
        <f>38239.13-38239.13+17961.36-17961.36+20277.77-20277.77+18248.78-18248.78+14148.99-14148.99+16185.19-16185.19+17277.77-17277.77+12575.77-12575.77+19527.77-19527.77+14095.95-14095.95+20277.77-20277.77</f>
        <v>0</v>
      </c>
      <c r="I31" s="13"/>
      <c r="J31" s="13"/>
    </row>
    <row r="32" spans="2:13">
      <c r="B32" s="33" t="s">
        <v>10</v>
      </c>
      <c r="C32" s="34"/>
      <c r="D32" s="34"/>
      <c r="E32" s="34"/>
      <c r="F32" s="35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+15666.66-23721.4+15666.67+15666.67+15666.66+31333.34+15666.66+31333.34-13914.6</f>
        <v>234661.36000000002</v>
      </c>
      <c r="I32" s="13"/>
      <c r="J32" s="13"/>
      <c r="L32" s="9"/>
      <c r="M32" s="9"/>
    </row>
    <row r="33" spans="2:10">
      <c r="B33" s="33" t="s">
        <v>11</v>
      </c>
      <c r="C33" s="34"/>
      <c r="D33" s="34"/>
      <c r="E33" s="34"/>
      <c r="F33" s="35"/>
      <c r="G33" s="2"/>
      <c r="H33" s="11">
        <f>198750-198750</f>
        <v>0</v>
      </c>
      <c r="I33" s="13"/>
      <c r="J33" s="13"/>
    </row>
    <row r="34" spans="2:10">
      <c r="B34" s="33" t="s">
        <v>12</v>
      </c>
      <c r="C34" s="34"/>
      <c r="D34" s="34"/>
      <c r="E34" s="34"/>
      <c r="F34" s="35"/>
      <c r="G34" s="2"/>
      <c r="H34" s="11">
        <v>0</v>
      </c>
      <c r="I34" s="13"/>
      <c r="J34" s="13"/>
    </row>
    <row r="35" spans="2:10">
      <c r="B35" s="33" t="s">
        <v>23</v>
      </c>
      <c r="C35" s="34"/>
      <c r="D35" s="34"/>
      <c r="E35" s="34"/>
      <c r="F35" s="35"/>
      <c r="G35" s="2"/>
      <c r="H35" s="11">
        <v>0</v>
      </c>
      <c r="I35" s="13"/>
      <c r="J35" s="13"/>
    </row>
    <row r="36" spans="2:10">
      <c r="B36" s="38" t="s">
        <v>13</v>
      </c>
      <c r="C36" s="38"/>
      <c r="D36" s="38"/>
      <c r="E36" s="38"/>
      <c r="F36" s="38"/>
      <c r="G36" s="12">
        <v>44497</v>
      </c>
      <c r="H36" s="7">
        <f>H37+H38+H39+H40+H41+H42+H43+H44+H45+H46+H47</f>
        <v>222949.71</v>
      </c>
      <c r="I36" s="13"/>
      <c r="J36" s="13"/>
    </row>
    <row r="37" spans="2:10">
      <c r="B37" s="33" t="s">
        <v>7</v>
      </c>
      <c r="C37" s="34"/>
      <c r="D37" s="34"/>
      <c r="E37" s="34"/>
      <c r="F37" s="35"/>
      <c r="G37" s="15"/>
      <c r="H37" s="11">
        <v>0</v>
      </c>
      <c r="I37" s="13"/>
      <c r="J37" s="13"/>
    </row>
    <row r="38" spans="2:10">
      <c r="B38" s="33" t="s">
        <v>8</v>
      </c>
      <c r="C38" s="34"/>
      <c r="D38" s="34"/>
      <c r="E38" s="34"/>
      <c r="F38" s="35"/>
      <c r="G38" s="15"/>
      <c r="H38" s="11">
        <v>0</v>
      </c>
      <c r="I38" s="13"/>
      <c r="J38" s="13"/>
    </row>
    <row r="39" spans="2:10">
      <c r="B39" s="33" t="s">
        <v>9</v>
      </c>
      <c r="C39" s="34"/>
      <c r="D39" s="34"/>
      <c r="E39" s="34"/>
      <c r="F39" s="35"/>
      <c r="G39" s="15"/>
      <c r="H39" s="11">
        <v>0</v>
      </c>
      <c r="I39" s="13"/>
      <c r="J39" s="13"/>
    </row>
    <row r="40" spans="2:10">
      <c r="B40" s="33" t="s">
        <v>15</v>
      </c>
      <c r="C40" s="34"/>
      <c r="D40" s="34"/>
      <c r="E40" s="34"/>
      <c r="F40" s="35"/>
      <c r="G40" s="15"/>
      <c r="H40" s="11">
        <v>0</v>
      </c>
      <c r="I40" s="13"/>
      <c r="J40" s="13"/>
    </row>
    <row r="41" spans="2:10">
      <c r="B41" s="37" t="s">
        <v>1</v>
      </c>
      <c r="C41" s="37"/>
      <c r="D41" s="37"/>
      <c r="E41" s="37"/>
      <c r="F41" s="37"/>
      <c r="G41" s="15"/>
      <c r="H41" s="11">
        <v>0</v>
      </c>
      <c r="I41" s="13"/>
      <c r="J41" s="13"/>
    </row>
    <row r="42" spans="2:10">
      <c r="B42" s="33" t="s">
        <v>2</v>
      </c>
      <c r="C42" s="34"/>
      <c r="D42" s="34"/>
      <c r="E42" s="34"/>
      <c r="F42" s="35"/>
      <c r="G42" s="15"/>
      <c r="H42" s="11">
        <v>0</v>
      </c>
      <c r="I42" s="13"/>
      <c r="J42" s="13"/>
    </row>
    <row r="43" spans="2:10">
      <c r="B43" s="33" t="s">
        <v>10</v>
      </c>
      <c r="C43" s="34"/>
      <c r="D43" s="34"/>
      <c r="E43" s="34"/>
      <c r="F43" s="35"/>
      <c r="G43" s="15"/>
      <c r="H43" s="11">
        <v>222949.71</v>
      </c>
      <c r="I43" s="13"/>
      <c r="J43" s="13"/>
    </row>
    <row r="44" spans="2:10">
      <c r="B44" s="33" t="s">
        <v>11</v>
      </c>
      <c r="C44" s="34"/>
      <c r="D44" s="34"/>
      <c r="E44" s="34"/>
      <c r="F44" s="35"/>
      <c r="G44" s="15"/>
      <c r="H44" s="11">
        <v>0</v>
      </c>
      <c r="I44" s="13"/>
      <c r="J44" s="13"/>
    </row>
    <row r="45" spans="2:10">
      <c r="B45" s="33" t="s">
        <v>12</v>
      </c>
      <c r="C45" s="34"/>
      <c r="D45" s="34"/>
      <c r="E45" s="34"/>
      <c r="F45" s="35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38" t="s">
        <v>16</v>
      </c>
      <c r="C48" s="38"/>
      <c r="D48" s="38"/>
      <c r="E48" s="38"/>
      <c r="F48" s="38"/>
      <c r="G48" s="12">
        <v>44497</v>
      </c>
      <c r="H48" s="7">
        <f>H49+H50+H51+H52+H53</f>
        <v>0</v>
      </c>
      <c r="I48" s="13"/>
      <c r="J48" s="13"/>
    </row>
    <row r="49" spans="2:11">
      <c r="B49" s="33" t="s">
        <v>7</v>
      </c>
      <c r="C49" s="34"/>
      <c r="D49" s="34"/>
      <c r="E49" s="34"/>
      <c r="F49" s="35"/>
      <c r="G49" s="2"/>
      <c r="H49" s="11">
        <v>0</v>
      </c>
      <c r="I49" s="13"/>
      <c r="J49" s="13"/>
    </row>
    <row r="50" spans="2:11">
      <c r="B50" s="33" t="s">
        <v>8</v>
      </c>
      <c r="C50" s="34"/>
      <c r="D50" s="34"/>
      <c r="E50" s="34"/>
      <c r="F50" s="35"/>
      <c r="G50" s="2"/>
      <c r="H50" s="4">
        <v>0</v>
      </c>
      <c r="I50" s="13"/>
      <c r="J50" s="13"/>
    </row>
    <row r="51" spans="2:11">
      <c r="B51" s="33" t="s">
        <v>10</v>
      </c>
      <c r="C51" s="34"/>
      <c r="D51" s="34"/>
      <c r="E51" s="34"/>
      <c r="F51" s="35"/>
      <c r="G51" s="2"/>
      <c r="H51" s="4">
        <v>0</v>
      </c>
      <c r="I51" s="13"/>
      <c r="J51" s="13"/>
    </row>
    <row r="52" spans="2:11">
      <c r="B52" s="33" t="s">
        <v>11</v>
      </c>
      <c r="C52" s="34"/>
      <c r="D52" s="34"/>
      <c r="E52" s="34"/>
      <c r="F52" s="35"/>
      <c r="G52" s="2"/>
      <c r="H52" s="4">
        <v>0</v>
      </c>
      <c r="I52" s="13"/>
      <c r="J52" s="13"/>
    </row>
    <row r="53" spans="2:11">
      <c r="B53" s="33" t="s">
        <v>12</v>
      </c>
      <c r="C53" s="34"/>
      <c r="D53" s="34"/>
      <c r="E53" s="34"/>
      <c r="F53" s="35"/>
      <c r="G53" s="2"/>
      <c r="H53" s="4"/>
      <c r="I53" s="13"/>
      <c r="J53" s="13"/>
    </row>
    <row r="54" spans="2:11">
      <c r="B54" s="37" t="s">
        <v>14</v>
      </c>
      <c r="C54" s="37"/>
      <c r="D54" s="37"/>
      <c r="E54" s="37"/>
      <c r="F54" s="37"/>
      <c r="G54" s="2"/>
      <c r="H54" s="4"/>
      <c r="I54" s="13"/>
      <c r="J54" s="13"/>
    </row>
    <row r="55" spans="2:11">
      <c r="B55" s="36" t="s">
        <v>3</v>
      </c>
      <c r="C55" s="36"/>
      <c r="D55" s="36"/>
      <c r="E55" s="36"/>
      <c r="F55" s="36"/>
      <c r="G55" s="2"/>
      <c r="H55" s="8">
        <f>H13+H29-H36-H48-H54+H28</f>
        <v>169947.94000000038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2021-10-29T06:14:54Z</dcterms:modified>
</cp:coreProperties>
</file>