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9" i="1"/>
  <c r="H24"/>
  <c r="H14"/>
  <c r="H15"/>
  <c r="H30"/>
  <c r="H20"/>
  <c r="H31"/>
  <c r="H16"/>
  <c r="H18"/>
  <c r="H19"/>
  <c r="H25"/>
  <c r="H35"/>
  <c r="H22"/>
  <c r="H13" l="1"/>
  <c r="H28" l="1"/>
  <c r="H2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<sst xmlns="http://schemas.openxmlformats.org/spreadsheetml/2006/main" count="51" uniqueCount="29">
  <si>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</si>
  <si>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</si>
  <si>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</si>
  <si>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</si>
  <si>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</si>
  <si>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</si>
  <si>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</si>
  <si>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</si>
  <si>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</si>
  <si>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</si>
  <si>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</si>
  <si>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</si>
  <si>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</si>
  <si>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</si>
  <si>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</si>
  <si>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</si>
  <si>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</si>
  <si>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</si>
  <si>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</si>
  <si>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</si>
  <si>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</si>
  <si>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</si>
  <si>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</si>
  <si>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</si>
  <si>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</si>
  <si>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</si>
  <si>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</si>
  <si>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</si>
  <si>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04.12.2020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</si>
</sst>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workbookViewId="0">
      <selection activeCell="H46" sqref="H46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28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44169</v>
      </c>
      <c r="H12" s="4">
        <f>H13+H28-H35-H47</f>
        <v>94157.84999999986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691477.09999999986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+2892595.71-2926779.94+34184.25+3312696.55-3312696.57+2910372.05-2910372.05+3484383.54-3484383.55</f>
        <v>-1.0000000242143869E-2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19278.96+409659.33-259197.46+249094.46-249094.46+275010.64-275010.64+284954.55-284954.55+272748.7-272748.7+233512.67-233512.67+58377.54-228118.37+262105.84-262105.84+252724.78-252724.78+246255.05-246255.05+258568.79-258568.79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+30056.29-30056.29+72295.63-72295.63</f>
        <v>-12349.039999999972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+72530.64-72530.64+12426-12426+20688.3-20688.3+26406-26406+20112.1-20112.1</f>
        <v>-12458.39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</f>
        <v>1364.1100000001315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-13863.2-64425.2+99000-850.7-1020-29433.99+99000-59556.8-5280.57-180-4262.08-180+99000-296-103421.2-6019.44-68848.31+349958.33-360-4286.01+112208.34-9085.2-340762.97-58000-1369.68</f>
        <v>-425308.13999999996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f>397500-198750-198750</f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+1650+1400+1750+1900+1550+1050+450+1900+1900+3250+2300+1900+3350+5200+1650+750+2450+1150+950+1000+1000+5500+1400+900+1450+950+1500+1400+1350+1450+2000+750+1200+850+3250+750+1750+550+700+1300+1550+1200</f>
        <v>451339.75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688888.82</v>
      </c>
      <c r="I27" s="13"/>
      <c r="J27" s="13"/>
      <c r="K27" s="9"/>
      <c r="L27" s="9"/>
    </row>
    <row r="28" spans="2:13">
      <c r="B28" s="45" t="s">
        <v>19</v>
      </c>
      <c r="C28" s="45"/>
      <c r="D28" s="45"/>
      <c r="E28" s="45"/>
      <c r="F28" s="45"/>
      <c r="G28" s="5">
        <v>44169</v>
      </c>
      <c r="H28" s="6">
        <f>H29+H30+H31+H32+H33+H34</f>
        <v>91569.569999999963</v>
      </c>
      <c r="I28" s="13"/>
      <c r="J28" s="13"/>
    </row>
    <row r="29" spans="2:13">
      <c r="B29" s="33" t="s">
        <v>7</v>
      </c>
      <c r="C29" s="34"/>
      <c r="D29" s="34"/>
      <c r="E29" s="34"/>
      <c r="F29" s="35"/>
      <c r="G29" s="2"/>
      <c r="H29" s="11">
        <f>251705.65-225732.79-25972.86+237360.22-237360.23+232539.01-232539.01+239180.91-239180.9+27209.71-27209.71</f>
        <v>-2.9103830456733704E-11</v>
      </c>
      <c r="I29" s="13"/>
      <c r="J29" s="13"/>
    </row>
    <row r="30" spans="2:13">
      <c r="B30" s="33" t="s">
        <v>8</v>
      </c>
      <c r="C30" s="34"/>
      <c r="D30" s="34"/>
      <c r="E30" s="34"/>
      <c r="F30" s="35"/>
      <c r="G30" s="2"/>
      <c r="H30" s="11">
        <f>31362-14401.24+15688.89-15688.89+15327.77-15327.77+17361.11-17361.11+12394.18-12394.18+16686.86-16686.86-7746.37+2118.94-11333.33+7621.21-7621.21+14780.3-14780.3+12539.68-12539.68</f>
        <v>0</v>
      </c>
      <c r="I30" s="13"/>
      <c r="J30" s="13"/>
    </row>
    <row r="31" spans="2:13">
      <c r="B31" s="33" t="s">
        <v>10</v>
      </c>
      <c r="C31" s="34"/>
      <c r="D31" s="34"/>
      <c r="E31" s="34"/>
      <c r="F31" s="35"/>
      <c r="G31" s="2"/>
      <c r="H31" s="11">
        <f>73849.34+15500+15500-17792+17916.67-1561.75+8958.33+8958.33-25039.88+4665+8958.34-18342.81</f>
        <v>91569.569999999992</v>
      </c>
      <c r="I31" s="13"/>
      <c r="J31" s="13"/>
      <c r="L31" s="9"/>
      <c r="M31" s="9"/>
    </row>
    <row r="32" spans="2:13">
      <c r="B32" s="33" t="s">
        <v>11</v>
      </c>
      <c r="C32" s="34"/>
      <c r="D32" s="34"/>
      <c r="E32" s="34"/>
      <c r="F32" s="35"/>
      <c r="G32" s="2"/>
      <c r="H32" s="11">
        <f>198750-198750</f>
        <v>0</v>
      </c>
      <c r="I32" s="13"/>
      <c r="J32" s="13"/>
    </row>
    <row r="33" spans="2:10">
      <c r="B33" s="33" t="s">
        <v>12</v>
      </c>
      <c r="C33" s="34"/>
      <c r="D33" s="34"/>
      <c r="E33" s="34"/>
      <c r="F33" s="35"/>
      <c r="G33" s="2"/>
      <c r="H33" s="11">
        <v>0</v>
      </c>
      <c r="I33" s="13"/>
      <c r="J33" s="13"/>
    </row>
    <row r="34" spans="2:10">
      <c r="B34" s="33" t="s">
        <v>23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8" t="s">
        <v>13</v>
      </c>
      <c r="C35" s="38"/>
      <c r="D35" s="38"/>
      <c r="E35" s="38"/>
      <c r="F35" s="38"/>
      <c r="G35" s="12">
        <v>44169</v>
      </c>
      <c r="H35" s="7">
        <f>H36+H37+H38+H39+H40+H41+H42+H43+H44+H45+H46</f>
        <v>688888.82</v>
      </c>
      <c r="I35" s="13"/>
      <c r="J35" s="13"/>
    </row>
    <row r="36" spans="2:10">
      <c r="B36" s="33" t="s">
        <v>7</v>
      </c>
      <c r="C36" s="34"/>
      <c r="D36" s="34"/>
      <c r="E36" s="34"/>
      <c r="F36" s="35"/>
      <c r="G36" s="15"/>
      <c r="H36" s="11">
        <v>0</v>
      </c>
      <c r="I36" s="13"/>
      <c r="J36" s="13"/>
    </row>
    <row r="37" spans="2:10">
      <c r="B37" s="33" t="s">
        <v>8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9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15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7" t="s">
        <v>1</v>
      </c>
      <c r="C40" s="37"/>
      <c r="D40" s="37"/>
      <c r="E40" s="37"/>
      <c r="F40" s="37"/>
      <c r="G40" s="15"/>
      <c r="H40" s="11">
        <v>0</v>
      </c>
      <c r="I40" s="13"/>
      <c r="J40" s="13"/>
    </row>
    <row r="41" spans="2:10">
      <c r="B41" s="33" t="s">
        <v>2</v>
      </c>
      <c r="C41" s="34"/>
      <c r="D41" s="34"/>
      <c r="E41" s="34"/>
      <c r="F41" s="35"/>
      <c r="G41" s="15"/>
      <c r="H41" s="11">
        <v>0</v>
      </c>
      <c r="I41" s="13"/>
      <c r="J41" s="13"/>
    </row>
    <row r="42" spans="2:10">
      <c r="B42" s="33" t="s">
        <v>10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11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12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688888.82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38" t="s">
        <v>16</v>
      </c>
      <c r="C47" s="38"/>
      <c r="D47" s="38"/>
      <c r="E47" s="38"/>
      <c r="F47" s="38"/>
      <c r="G47" s="12">
        <v>44169</v>
      </c>
      <c r="H47" s="7">
        <f>H48+H49+H50+H51+H52</f>
        <v>0</v>
      </c>
      <c r="I47" s="13"/>
      <c r="J47" s="13"/>
    </row>
    <row r="48" spans="2:10">
      <c r="B48" s="33" t="s">
        <v>7</v>
      </c>
      <c r="C48" s="34"/>
      <c r="D48" s="34"/>
      <c r="E48" s="34"/>
      <c r="F48" s="35"/>
      <c r="G48" s="2"/>
      <c r="H48" s="11">
        <v>0</v>
      </c>
      <c r="I48" s="13"/>
      <c r="J48" s="13"/>
    </row>
    <row r="49" spans="2:11">
      <c r="B49" s="33" t="s">
        <v>8</v>
      </c>
      <c r="C49" s="34"/>
      <c r="D49" s="34"/>
      <c r="E49" s="34"/>
      <c r="F49" s="35"/>
      <c r="G49" s="2"/>
      <c r="H49" s="4">
        <v>0</v>
      </c>
      <c r="I49" s="13"/>
      <c r="J49" s="13"/>
    </row>
    <row r="50" spans="2:11">
      <c r="B50" s="33" t="s">
        <v>10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11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12</v>
      </c>
      <c r="C52" s="34"/>
      <c r="D52" s="34"/>
      <c r="E52" s="34"/>
      <c r="F52" s="35"/>
      <c r="G52" s="2"/>
      <c r="H52" s="4"/>
      <c r="I52" s="13"/>
      <c r="J52" s="13"/>
    </row>
    <row r="53" spans="2:11">
      <c r="B53" s="37" t="s">
        <v>14</v>
      </c>
      <c r="C53" s="37"/>
      <c r="D53" s="37"/>
      <c r="E53" s="37"/>
      <c r="F53" s="37"/>
      <c r="G53" s="2"/>
      <c r="H53" s="4"/>
      <c r="I53" s="13"/>
      <c r="J53" s="13"/>
    </row>
    <row r="54" spans="2:11">
      <c r="B54" s="36" t="s">
        <v>3</v>
      </c>
      <c r="C54" s="36"/>
      <c r="D54" s="36"/>
      <c r="E54" s="36"/>
      <c r="F54" s="36"/>
      <c r="G54" s="2"/>
      <c r="H54" s="8">
        <f>H13+H28-H35-H47-H53</f>
        <v>94157.84999999986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2020-11-26T09:55:17Z</cp:lastPrinted>
  <dcterms:created xsi:type="dcterms:W3CDTF">2018-11-15T09:32:50Z</dcterms:created>
  <dcterms:modified xsi:type="dcterms:W3CDTF">2020-12-07T07:07:55Z</dcterms:modified>
</cp:coreProperties>
</file>