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Sheet1!$A$1:$J$51</definedName>
  </definedNames>
  <calcPr calcId="124519"/>
</workbook>
</file>

<file path=xl/calcChain.xml><?xml version="1.0" encoding="utf-8"?>
<calcChain xmlns="http://schemas.openxmlformats.org/spreadsheetml/2006/main">
  <c r="H26" i="1"/>
  <c r="H18"/>
  <c r="H19"/>
  <c r="H15"/>
  <c r="H29"/>
  <c r="H20"/>
  <c r="H28"/>
  <c r="H14"/>
  <c r="H24"/>
  <c r="H16"/>
  <c r="H22"/>
  <c r="H27" l="1"/>
  <c r="H25"/>
  <c r="H23"/>
  <c r="H13" l="1"/>
  <c r="H30"/>
  <c r="H34" l="1"/>
  <c r="H21"/>
  <c r="H31"/>
  <c r="H44"/>
  <c r="H51" l="1"/>
  <c r="H12"/>
</calcChain>
</file>

<file path=xl/sharedStrings.xml><?xml version="1.0" encoding="utf-8"?>
<sst xmlns="http://schemas.openxmlformats.org/spreadsheetml/2006/main" count="48" uniqueCount="28">
  <si>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</si>
  <si>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</si>
  <si>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</si>
  <si>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</si>
  <si>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</si>
  <si>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</si>
  <si>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</si>
  <si>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</si>
  <si>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</si>
  <si>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</si>
  <si>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</si>
  <si>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</si>
  <si>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</si>
  <si>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</si>
  <si>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</si>
  <si>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</si>
  <si>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</si>
  <si>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</si>
  <si>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</si>
  <si>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</si>
  <si>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</si>
  <si>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</si>
  <si>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</si>
  <si>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</si>
  <si>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</si>
  <si>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</si>
  <si>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</si>
  <si>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Dana: 01.10.2020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</si>
</sst>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3"/>
  <sheetViews>
    <sheetView tabSelected="1" topLeftCell="A16" workbookViewId="0">
      <selection activeCell="H27" sqref="H27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0" t="s">
        <v>0</v>
      </c>
      <c r="D2" s="30"/>
      <c r="E2" s="30"/>
      <c r="F2" s="30"/>
      <c r="G2" s="30"/>
    </row>
    <row r="4" spans="2:15">
      <c r="B4" s="31" t="s">
        <v>20</v>
      </c>
      <c r="C4" s="31"/>
      <c r="D4" s="31"/>
    </row>
    <row r="5" spans="2:15">
      <c r="B5" s="31" t="s">
        <v>21</v>
      </c>
      <c r="C5" s="31"/>
      <c r="D5" s="31"/>
    </row>
    <row r="6" spans="2:15">
      <c r="B6" s="31" t="s">
        <v>22</v>
      </c>
      <c r="C6" s="31"/>
      <c r="D6" s="31"/>
    </row>
    <row r="7" spans="2:15">
      <c r="I7" s="13"/>
      <c r="J7" s="13"/>
    </row>
    <row r="8" spans="2:15">
      <c r="C8" s="35" t="s">
        <v>27</v>
      </c>
      <c r="D8" s="35"/>
      <c r="E8" s="35"/>
      <c r="F8" s="35"/>
      <c r="G8" s="35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2" t="s">
        <v>17</v>
      </c>
      <c r="C11" s="33"/>
      <c r="D11" s="33"/>
      <c r="E11" s="33"/>
      <c r="F11" s="34"/>
      <c r="G11" s="2" t="s">
        <v>4</v>
      </c>
      <c r="H11" s="2" t="s">
        <v>5</v>
      </c>
      <c r="I11" s="13"/>
      <c r="J11" s="13"/>
      <c r="K11" s="38"/>
      <c r="L11" s="38"/>
      <c r="M11" s="38"/>
      <c r="N11" s="38"/>
      <c r="O11" s="38"/>
    </row>
    <row r="12" spans="2:15">
      <c r="B12" s="27" t="s">
        <v>6</v>
      </c>
      <c r="C12" s="27"/>
      <c r="D12" s="27"/>
      <c r="E12" s="27"/>
      <c r="F12" s="27"/>
      <c r="G12" s="3">
        <v>44105</v>
      </c>
      <c r="H12" s="4">
        <f>H13+H27-H34-H44</f>
        <v>987244.89999999991</v>
      </c>
      <c r="I12" s="13"/>
      <c r="J12" s="13"/>
      <c r="K12" s="10"/>
      <c r="L12" s="10"/>
      <c r="M12" s="10"/>
      <c r="N12" s="10"/>
      <c r="O12" s="10"/>
    </row>
    <row r="13" spans="2:15">
      <c r="B13" s="39" t="s">
        <v>18</v>
      </c>
      <c r="C13" s="39"/>
      <c r="D13" s="39"/>
      <c r="E13" s="39"/>
      <c r="F13" s="39"/>
      <c r="G13" s="5"/>
      <c r="H13" s="6">
        <f>H14+H15+H16+H17+H18+H19+H20+H21+H22+H24+H26+H23+H25</f>
        <v>4240655.2699999996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3314538.05-2949750.62-364787.43+3049554.43-3049554.45+3367666.99-3367666.99+3051175.71-3051175.61+3281562.57-3281562.47-0.18+2914054.68-2914054.68+3247797.9-3247797.9+2867116.86-2867116.85+3391406.08-3391406.07+2729643.74-2729643.79+3245439.45-3245439.47+2914083.73-2914083.76+3307306.38</f>
        <v>3307306.2999999993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19278.96+409659.33-259197.46+249094.46-249094.46+275010.64-275010.64+284954.55-284954.55+272748.7-272748.7+233512.67-233512.67+58377.54-228118.37+262105.84-262105.84+252724.78</f>
        <v>252724.78000000012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0+70304.63-70304.63+75187.09-75187.09+8660.41-8660.41+30201.77-30201.77-1474.66+236423.02-236423.02-1105.5-1474.66-1474.66+271217.1-271217.1-1474.66+27950.78-27950.78-1290.08+200447.24-200447.24+146428.59-146428.59-2764.74+12414.6-12414.6-1290.08</f>
        <v>-12349.039999999972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8" t="s">
        <v>1</v>
      </c>
      <c r="C18" s="28"/>
      <c r="D18" s="28"/>
      <c r="E18" s="28"/>
      <c r="F18" s="28"/>
      <c r="G18" s="14"/>
      <c r="H18" s="11">
        <f>69849-69849+48106.65-48106.65+66250.8-66250.8+76123.8-76123.8+21431.84-21431.84-2520+42863.68-42863.68-8035.2+21431.84-21431.84+21431.84-21431.84+42863.67-42863.67+21431.84-21431.84-1903.2+42863.68-42863.68+91617.31-91617.3+72530.64-72530.64+12426</f>
        <v>-32.389999999999418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</f>
        <v>1364.1100000001315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-7431.63-1265-4955.39+139149.67-360-138187.2-3834.38-820-250+99000-967.2-96155.07+99000-480-98586-1197-5919.42-3592.33-13863.2-64425.2+99000</f>
        <v>-392261.86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f>89181.22-89181.22+43482.89-43482.89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f>5250+750</f>
        <v>6000</v>
      </c>
      <c r="I23" s="13"/>
      <c r="J23" s="13"/>
      <c r="K23" s="9"/>
      <c r="L23" s="9"/>
    </row>
    <row r="24" spans="2:13">
      <c r="B24" s="37" t="s">
        <v>23</v>
      </c>
      <c r="C24" s="37"/>
      <c r="D24" s="37"/>
      <c r="E24" s="37"/>
      <c r="F24" s="37"/>
      <c r="G24" s="15"/>
      <c r="H24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+1450+1000+350+550+1650+1350+550+1300+1050+3800+700+1200+2700+1250+1200+550+1300+1300+800+700+1300+1050+2100+1150+1400+450+1550+1200+800+1250+1750+950+2500+1650+1300+1500+700+1550+1600+300+1700+600+1500+1300+1500+1650</f>
        <v>382739.75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</f>
        <v>646000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49163.62</f>
        <v>49163.62</v>
      </c>
      <c r="I26" s="13"/>
      <c r="J26" s="13"/>
      <c r="K26" s="9"/>
      <c r="L26" s="9"/>
    </row>
    <row r="27" spans="2:13">
      <c r="B27" s="36" t="s">
        <v>19</v>
      </c>
      <c r="C27" s="36"/>
      <c r="D27" s="36"/>
      <c r="E27" s="36"/>
      <c r="F27" s="36"/>
      <c r="G27" s="5">
        <v>44105</v>
      </c>
      <c r="H27" s="6">
        <f>H28+H29+H30+H31+H32+H33</f>
        <v>307985.73</v>
      </c>
      <c r="I27" s="13"/>
      <c r="J27" s="13"/>
    </row>
    <row r="28" spans="2:13">
      <c r="B28" s="24" t="s">
        <v>7</v>
      </c>
      <c r="C28" s="25"/>
      <c r="D28" s="25"/>
      <c r="E28" s="25"/>
      <c r="F28" s="26"/>
      <c r="G28" s="2"/>
      <c r="H28" s="11">
        <f>198411.87-195938.26-2473.61+204075.48</f>
        <v>204075.48</v>
      </c>
      <c r="I28" s="13"/>
      <c r="J28" s="13"/>
    </row>
    <row r="29" spans="2:13">
      <c r="B29" s="24" t="s">
        <v>8</v>
      </c>
      <c r="C29" s="25"/>
      <c r="D29" s="25"/>
      <c r="E29" s="25"/>
      <c r="F29" s="26"/>
      <c r="G29" s="2"/>
      <c r="H29" s="11">
        <f>31362-14401.24+15688.89-15688.89+15327.77-15327.77+17361.11-17361.11+12394.18-12394.18+16686.86-16686.86-7746.37+2118.94-11333.33+7621.21</f>
        <v>7621.2100000000037</v>
      </c>
      <c r="I29" s="13"/>
      <c r="J29" s="13"/>
    </row>
    <row r="30" spans="2:13">
      <c r="B30" s="24" t="s">
        <v>10</v>
      </c>
      <c r="C30" s="25"/>
      <c r="D30" s="25"/>
      <c r="E30" s="25"/>
      <c r="F30" s="26"/>
      <c r="G30" s="2"/>
      <c r="H30" s="11">
        <f>73849.34+15500+15500-17792+17916.67-1561.75+8958.33+8958.33-25039.88</f>
        <v>96289.04</v>
      </c>
      <c r="I30" s="13"/>
      <c r="J30" s="13"/>
      <c r="L30" s="9"/>
      <c r="M30" s="9"/>
    </row>
    <row r="31" spans="2:13">
      <c r="B31" s="24" t="s">
        <v>11</v>
      </c>
      <c r="C31" s="25"/>
      <c r="D31" s="25"/>
      <c r="E31" s="25"/>
      <c r="F31" s="26"/>
      <c r="G31" s="2"/>
      <c r="H31" s="11">
        <f>198750-198750</f>
        <v>0</v>
      </c>
      <c r="I31" s="13"/>
      <c r="J31" s="13"/>
    </row>
    <row r="32" spans="2:13">
      <c r="B32" s="24" t="s">
        <v>12</v>
      </c>
      <c r="C32" s="25"/>
      <c r="D32" s="25"/>
      <c r="E32" s="25"/>
      <c r="F32" s="26"/>
      <c r="G32" s="2"/>
      <c r="H32" s="11">
        <v>0</v>
      </c>
      <c r="I32" s="13"/>
      <c r="J32" s="13"/>
    </row>
    <row r="33" spans="2:10">
      <c r="B33" s="24" t="s">
        <v>23</v>
      </c>
      <c r="C33" s="25"/>
      <c r="D33" s="25"/>
      <c r="E33" s="25"/>
      <c r="F33" s="26"/>
      <c r="G33" s="2"/>
      <c r="H33" s="11">
        <v>0</v>
      </c>
      <c r="I33" s="13"/>
      <c r="J33" s="13"/>
    </row>
    <row r="34" spans="2:10">
      <c r="B34" s="29" t="s">
        <v>13</v>
      </c>
      <c r="C34" s="29"/>
      <c r="D34" s="29"/>
      <c r="E34" s="29"/>
      <c r="F34" s="29"/>
      <c r="G34" s="12">
        <v>44105</v>
      </c>
      <c r="H34" s="7">
        <f>H35+H36+H37+H38+H39+H40+H41+H42+H43</f>
        <v>3357320.62</v>
      </c>
      <c r="I34" s="13"/>
      <c r="J34" s="13"/>
    </row>
    <row r="35" spans="2:10">
      <c r="B35" s="24" t="s">
        <v>7</v>
      </c>
      <c r="C35" s="25"/>
      <c r="D35" s="25"/>
      <c r="E35" s="25"/>
      <c r="F35" s="26"/>
      <c r="G35" s="15"/>
      <c r="H35" s="11">
        <v>3356469.92</v>
      </c>
      <c r="I35" s="13"/>
      <c r="J35" s="13"/>
    </row>
    <row r="36" spans="2:10">
      <c r="B36" s="24" t="s">
        <v>8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4" t="s">
        <v>9</v>
      </c>
      <c r="C37" s="25"/>
      <c r="D37" s="25"/>
      <c r="E37" s="25"/>
      <c r="F37" s="26"/>
      <c r="G37" s="15"/>
      <c r="H37" s="11">
        <v>0</v>
      </c>
      <c r="I37" s="13"/>
      <c r="J37" s="13"/>
    </row>
    <row r="38" spans="2:10">
      <c r="B38" s="24" t="s">
        <v>15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8" t="s">
        <v>1</v>
      </c>
      <c r="C39" s="28"/>
      <c r="D39" s="28"/>
      <c r="E39" s="28"/>
      <c r="F39" s="28"/>
      <c r="G39" s="15"/>
      <c r="H39" s="11">
        <v>0</v>
      </c>
      <c r="I39" s="13"/>
      <c r="J39" s="13"/>
    </row>
    <row r="40" spans="2:10">
      <c r="B40" s="24" t="s">
        <v>2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10</v>
      </c>
      <c r="C41" s="25"/>
      <c r="D41" s="25"/>
      <c r="E41" s="25"/>
      <c r="F41" s="26"/>
      <c r="G41" s="15"/>
      <c r="H41" s="11">
        <v>850.7</v>
      </c>
      <c r="I41" s="13"/>
      <c r="J41" s="13"/>
    </row>
    <row r="42" spans="2:10">
      <c r="B42" s="24" t="s">
        <v>11</v>
      </c>
      <c r="C42" s="25"/>
      <c r="D42" s="25"/>
      <c r="E42" s="25"/>
      <c r="F42" s="26"/>
      <c r="G42" s="15"/>
      <c r="H42" s="11">
        <v>0</v>
      </c>
      <c r="I42" s="13"/>
      <c r="J42" s="13"/>
    </row>
    <row r="43" spans="2:10">
      <c r="B43" s="24" t="s">
        <v>12</v>
      </c>
      <c r="C43" s="25"/>
      <c r="D43" s="25"/>
      <c r="E43" s="25"/>
      <c r="F43" s="26"/>
      <c r="G43" s="15"/>
      <c r="H43" s="11">
        <v>0</v>
      </c>
      <c r="I43" s="13"/>
      <c r="J43" s="13"/>
    </row>
    <row r="44" spans="2:10">
      <c r="B44" s="29" t="s">
        <v>16</v>
      </c>
      <c r="C44" s="29"/>
      <c r="D44" s="29"/>
      <c r="E44" s="29"/>
      <c r="F44" s="29"/>
      <c r="G44" s="12">
        <v>44105</v>
      </c>
      <c r="H44" s="7">
        <f>H45+H46+H47+H48+H49</f>
        <v>204075.48</v>
      </c>
      <c r="I44" s="13"/>
      <c r="J44" s="13"/>
    </row>
    <row r="45" spans="2:10">
      <c r="B45" s="24" t="s">
        <v>7</v>
      </c>
      <c r="C45" s="25"/>
      <c r="D45" s="25"/>
      <c r="E45" s="25"/>
      <c r="F45" s="26"/>
      <c r="G45" s="2"/>
      <c r="H45" s="11">
        <v>204075.48</v>
      </c>
      <c r="I45" s="13"/>
      <c r="J45" s="13"/>
    </row>
    <row r="46" spans="2:10">
      <c r="B46" s="24" t="s">
        <v>8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10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>
      <c r="B48" s="24" t="s">
        <v>11</v>
      </c>
      <c r="C48" s="25"/>
      <c r="D48" s="25"/>
      <c r="E48" s="25"/>
      <c r="F48" s="26"/>
      <c r="G48" s="2"/>
      <c r="H48" s="4">
        <v>0</v>
      </c>
      <c r="I48" s="13"/>
      <c r="J48" s="13"/>
    </row>
    <row r="49" spans="2:11">
      <c r="B49" s="24" t="s">
        <v>12</v>
      </c>
      <c r="C49" s="25"/>
      <c r="D49" s="25"/>
      <c r="E49" s="25"/>
      <c r="F49" s="26"/>
      <c r="G49" s="2"/>
      <c r="H49" s="4"/>
      <c r="I49" s="13"/>
      <c r="J49" s="13"/>
    </row>
    <row r="50" spans="2:11">
      <c r="B50" s="28" t="s">
        <v>14</v>
      </c>
      <c r="C50" s="28"/>
      <c r="D50" s="28"/>
      <c r="E50" s="28"/>
      <c r="F50" s="28"/>
      <c r="G50" s="2"/>
      <c r="H50" s="4"/>
      <c r="I50" s="13"/>
      <c r="J50" s="13"/>
    </row>
    <row r="51" spans="2:11">
      <c r="B51" s="27" t="s">
        <v>3</v>
      </c>
      <c r="C51" s="27"/>
      <c r="D51" s="27"/>
      <c r="E51" s="27"/>
      <c r="F51" s="27"/>
      <c r="G51" s="2"/>
      <c r="H51" s="8">
        <f>H13+H27-H34-H44-H50</f>
        <v>987244.89999999991</v>
      </c>
      <c r="I51" s="13"/>
      <c r="J51" s="13"/>
      <c r="K51" s="9"/>
    </row>
    <row r="52" spans="2:11">
      <c r="G52" s="10"/>
      <c r="H52" s="13"/>
      <c r="I52" s="16"/>
    </row>
    <row r="53" spans="2:11">
      <c r="H53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9:F39"/>
    <mergeCell ref="B30:F30"/>
    <mergeCell ref="B32:F32"/>
    <mergeCell ref="B36:F36"/>
    <mergeCell ref="B33:F33"/>
    <mergeCell ref="B38:F38"/>
    <mergeCell ref="B31:F31"/>
    <mergeCell ref="B35:F35"/>
    <mergeCell ref="B37:F37"/>
    <mergeCell ref="B34:F34"/>
    <mergeCell ref="C2:G2"/>
    <mergeCell ref="B4:D4"/>
    <mergeCell ref="B5:D5"/>
    <mergeCell ref="B6:D6"/>
    <mergeCell ref="B29:F29"/>
    <mergeCell ref="B28:F28"/>
    <mergeCell ref="B11:F11"/>
    <mergeCell ref="C8:G8"/>
    <mergeCell ref="B21:F21"/>
    <mergeCell ref="B27:F27"/>
    <mergeCell ref="B24:F24"/>
    <mergeCell ref="B49:F49"/>
    <mergeCell ref="B40:F40"/>
    <mergeCell ref="B41:F41"/>
    <mergeCell ref="B51:F51"/>
    <mergeCell ref="B47:F47"/>
    <mergeCell ref="B50:F50"/>
    <mergeCell ref="B46:F46"/>
    <mergeCell ref="B48:F48"/>
    <mergeCell ref="B45:F45"/>
    <mergeCell ref="B44:F44"/>
    <mergeCell ref="B42:F42"/>
    <mergeCell ref="B43:F43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2020-09-24T08:22:55Z</cp:lastPrinted>
  <dcterms:created xsi:type="dcterms:W3CDTF">2018-11-15T09:32:50Z</dcterms:created>
  <dcterms:modified xsi:type="dcterms:W3CDTF">2020-10-05T05:58:20Z</dcterms:modified>
</cp:coreProperties>
</file>