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24519"/>
</workbook>
</file>

<file path=xl/calcChain.xml><?xml version="1.0" encoding="utf-8"?>
<calcChain xmlns="http://schemas.openxmlformats.org/spreadsheetml/2006/main">
  <c r="H24" i="1"/>
  <c r="H23"/>
  <c r="H20"/>
  <c r="H16"/>
  <c r="H18"/>
  <c r="H26"/>
  <c r="H15"/>
  <c r="H22"/>
  <c r="H28"/>
  <c r="H25"/>
  <c r="H14"/>
  <c r="H27"/>
  <c r="H19"/>
  <c r="H13" l="1"/>
  <c r="H29"/>
  <c r="H33" l="1"/>
  <c r="H21"/>
  <c r="H30"/>
  <c r="H43"/>
  <c r="H50" l="1"/>
  <c r="H12"/>
</calcChain>
</file>

<file path=xl/sharedStrings.xml><?xml version="1.0" encoding="utf-8"?>
<sst xmlns="http://schemas.openxmlformats.org/spreadsheetml/2006/main" count="47" uniqueCount="27">
  <si>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</si>
  <si>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</si>
  <si>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</si>
  <si>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</si>
  <si>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</si>
  <si>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</si>
  <si>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</si>
  <si>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</si>
  <si>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</si>
  <si>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</si>
  <si>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</si>
  <si>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</si>
  <si>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</si>
  <si>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</si>
  <si>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</si>
  <si>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</si>
  <si>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</si>
  <si>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</si>
  <si>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</si>
  <si>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</si>
  <si>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</si>
  <si>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</si>
  <si>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</si>
  <si>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</si>
  <si>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</si>
  <si>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</si>
  <si>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Dana: 13.08.2020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</si>
</sst>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topLeftCell="A10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26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44056</v>
      </c>
      <c r="H12" s="4">
        <f>H13+H26-H33-H43</f>
        <v>31480.149999999208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H14+H15+H16+H17+H18+H19+H20+H21+H22+H24+H25+H23</f>
        <v>-74023.280000000785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</f>
        <v>1.9999999087303877E-2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</f>
        <v>-8294.2199999999721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</f>
        <v>-12458.400000000001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</f>
        <v>1864.1000000000931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</f>
        <v>-399774.52999999997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f>5250+750</f>
        <v>6000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</f>
        <v>338639.75</v>
      </c>
      <c r="I24" s="13"/>
      <c r="J24" s="13"/>
      <c r="K24" s="9"/>
      <c r="L24" s="9"/>
    </row>
    <row r="25" spans="2:13">
      <c r="B25" s="19" t="s">
        <v>24</v>
      </c>
      <c r="C25" s="17"/>
      <c r="D25" s="17"/>
      <c r="E25" s="17"/>
      <c r="F25" s="18"/>
      <c r="G25" s="20"/>
      <c r="H25" s="11">
        <f>900+33583.03-34483.03</f>
        <v>0</v>
      </c>
      <c r="I25" s="13"/>
      <c r="J25" s="13"/>
      <c r="K25" s="9"/>
      <c r="L25" s="9"/>
    </row>
    <row r="26" spans="2:13">
      <c r="B26" s="36" t="s">
        <v>19</v>
      </c>
      <c r="C26" s="36"/>
      <c r="D26" s="36"/>
      <c r="E26" s="36"/>
      <c r="F26" s="36"/>
      <c r="G26" s="5">
        <v>44056</v>
      </c>
      <c r="H26" s="6">
        <f>H27+H28+H29+H30+H31+H32</f>
        <v>105503.43</v>
      </c>
      <c r="I26" s="13"/>
      <c r="J26" s="13"/>
    </row>
    <row r="27" spans="2:13">
      <c r="B27" s="24" t="s">
        <v>7</v>
      </c>
      <c r="C27" s="25"/>
      <c r="D27" s="25"/>
      <c r="E27" s="25"/>
      <c r="F27" s="26"/>
      <c r="G27" s="2"/>
      <c r="H27" s="11">
        <f>224642.12-224642.12+253050.89-253050.89</f>
        <v>0</v>
      </c>
      <c r="I27" s="13"/>
      <c r="J27" s="13"/>
    </row>
    <row r="28" spans="2:13">
      <c r="B28" s="24" t="s">
        <v>8</v>
      </c>
      <c r="C28" s="25"/>
      <c r="D28" s="25"/>
      <c r="E28" s="25"/>
      <c r="F28" s="26"/>
      <c r="G28" s="2"/>
      <c r="H28" s="11">
        <f>31362-14401.24+15688.89-15688.89+15327.77-15327.77+17361.11-17361.11+12394.18-12394.18+16686.86-16686.86-7746.37</f>
        <v>9214.3900000000031</v>
      </c>
      <c r="I28" s="13"/>
      <c r="J28" s="13"/>
    </row>
    <row r="29" spans="2:13">
      <c r="B29" s="24" t="s">
        <v>10</v>
      </c>
      <c r="C29" s="25"/>
      <c r="D29" s="25"/>
      <c r="E29" s="25"/>
      <c r="F29" s="26"/>
      <c r="G29" s="2"/>
      <c r="H29" s="11">
        <f>73849.34+15500+15500-17792+17916.67-1561.75+8958.33+8958.33-25039.88</f>
        <v>96289.04</v>
      </c>
      <c r="I29" s="13"/>
      <c r="J29" s="13"/>
      <c r="L29" s="9"/>
      <c r="M29" s="9"/>
    </row>
    <row r="30" spans="2:13">
      <c r="B30" s="24" t="s">
        <v>11</v>
      </c>
      <c r="C30" s="25"/>
      <c r="D30" s="25"/>
      <c r="E30" s="25"/>
      <c r="F30" s="26"/>
      <c r="G30" s="2"/>
      <c r="H30" s="11">
        <f>198750-198750</f>
        <v>0</v>
      </c>
      <c r="I30" s="13"/>
      <c r="J30" s="13"/>
    </row>
    <row r="31" spans="2:13">
      <c r="B31" s="24" t="s">
        <v>12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4" t="s">
        <v>23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9" t="s">
        <v>13</v>
      </c>
      <c r="C33" s="29"/>
      <c r="D33" s="29"/>
      <c r="E33" s="29"/>
      <c r="F33" s="29"/>
      <c r="G33" s="12">
        <v>44056</v>
      </c>
      <c r="H33" s="7">
        <f>H34+H35+H36+H37+H38+H39+H40+H41+H42</f>
        <v>0</v>
      </c>
      <c r="I33" s="13"/>
      <c r="J33" s="13"/>
    </row>
    <row r="34" spans="2:10">
      <c r="B34" s="24" t="s">
        <v>7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8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9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15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8" t="s">
        <v>1</v>
      </c>
      <c r="C38" s="28"/>
      <c r="D38" s="28"/>
      <c r="E38" s="28"/>
      <c r="F38" s="28"/>
      <c r="G38" s="15"/>
      <c r="H38" s="11">
        <v>0</v>
      </c>
      <c r="I38" s="13"/>
      <c r="J38" s="13"/>
    </row>
    <row r="39" spans="2:10">
      <c r="B39" s="24" t="s">
        <v>2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10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11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12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9" t="s">
        <v>16</v>
      </c>
      <c r="C43" s="29"/>
      <c r="D43" s="29"/>
      <c r="E43" s="29"/>
      <c r="F43" s="29"/>
      <c r="G43" s="12">
        <v>44056</v>
      </c>
      <c r="H43" s="7">
        <f>H44+H45+H46+H47+H48</f>
        <v>0</v>
      </c>
      <c r="I43" s="13"/>
      <c r="J43" s="13"/>
    </row>
    <row r="44" spans="2:10">
      <c r="B44" s="24" t="s">
        <v>7</v>
      </c>
      <c r="C44" s="25"/>
      <c r="D44" s="25"/>
      <c r="E44" s="25"/>
      <c r="F44" s="26"/>
      <c r="G44" s="2"/>
      <c r="H44" s="11">
        <v>0</v>
      </c>
      <c r="I44" s="13"/>
      <c r="J44" s="13"/>
    </row>
    <row r="45" spans="2:10">
      <c r="B45" s="24" t="s">
        <v>8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10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11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12</v>
      </c>
      <c r="C48" s="25"/>
      <c r="D48" s="25"/>
      <c r="E48" s="25"/>
      <c r="F48" s="26"/>
      <c r="G48" s="2"/>
      <c r="H48" s="4"/>
      <c r="I48" s="13"/>
      <c r="J48" s="13"/>
    </row>
    <row r="49" spans="2:11">
      <c r="B49" s="28" t="s">
        <v>14</v>
      </c>
      <c r="C49" s="28"/>
      <c r="D49" s="28"/>
      <c r="E49" s="28"/>
      <c r="F49" s="28"/>
      <c r="G49" s="2"/>
      <c r="H49" s="4"/>
      <c r="I49" s="13"/>
      <c r="J49" s="13"/>
    </row>
    <row r="50" spans="2:11">
      <c r="B50" s="27" t="s">
        <v>3</v>
      </c>
      <c r="C50" s="27"/>
      <c r="D50" s="27"/>
      <c r="E50" s="27"/>
      <c r="F50" s="27"/>
      <c r="G50" s="2"/>
      <c r="H50" s="8">
        <f>H13+H26-H33-H43-H49</f>
        <v>31480.149999999208</v>
      </c>
      <c r="I50" s="13"/>
      <c r="J50" s="13"/>
      <c r="K50" s="9"/>
    </row>
    <row r="51" spans="2:11">
      <c r="G51" s="10"/>
      <c r="H51" s="13"/>
      <c r="I51" s="16"/>
    </row>
    <row r="52" spans="2:11">
      <c r="H52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8:F38"/>
    <mergeCell ref="B29:F29"/>
    <mergeCell ref="B31:F31"/>
    <mergeCell ref="B35:F35"/>
    <mergeCell ref="B32:F32"/>
    <mergeCell ref="B37:F37"/>
    <mergeCell ref="B30:F30"/>
    <mergeCell ref="B34:F34"/>
    <mergeCell ref="B36:F36"/>
    <mergeCell ref="B33:F33"/>
    <mergeCell ref="C2:G2"/>
    <mergeCell ref="B4:D4"/>
    <mergeCell ref="B5:D5"/>
    <mergeCell ref="B6:D6"/>
    <mergeCell ref="B28:F28"/>
    <mergeCell ref="B27:F27"/>
    <mergeCell ref="B11:F11"/>
    <mergeCell ref="C8:G8"/>
    <mergeCell ref="B21:F21"/>
    <mergeCell ref="B26:F26"/>
    <mergeCell ref="B24:F24"/>
    <mergeCell ref="B48:F48"/>
    <mergeCell ref="B39:F39"/>
    <mergeCell ref="B40:F40"/>
    <mergeCell ref="B50:F50"/>
    <mergeCell ref="B46:F46"/>
    <mergeCell ref="B49:F49"/>
    <mergeCell ref="B45:F45"/>
    <mergeCell ref="B47:F47"/>
    <mergeCell ref="B44:F44"/>
    <mergeCell ref="B43:F43"/>
    <mergeCell ref="B41:F41"/>
    <mergeCell ref="B42:F42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2020-08-13T09:48:18Z</cp:lastPrinted>
  <dcterms:created xsi:type="dcterms:W3CDTF">2018-11-15T09:32:50Z</dcterms:created>
  <dcterms:modified xsi:type="dcterms:W3CDTF">2020-08-13T09:51:09Z</dcterms:modified>
</cp:coreProperties>
</file>