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14210"/>
</workbook>
</file>

<file path=xl/calcChain.xml><?xml version="1.0" encoding="utf-8"?>
<calcChain xmlns="http://schemas.openxmlformats.org/spreadsheetml/2006/main">
  <c r="H23" i="1"/>
  <c r="H20"/>
  <c r="H18"/>
  <c r="H19"/>
  <c r="H15"/>
  <c r="H28"/>
  <c r="H27"/>
  <c r="H14"/>
  <c r="H24"/>
  <c r="H26"/>
  <c r="H16"/>
  <c r="H22"/>
  <c r="H32"/>
  <c r="H25"/>
  <c r="H13"/>
  <c r="H21"/>
  <c r="H29"/>
  <c r="H42"/>
  <c r="H49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<sst xmlns="http://schemas.openxmlformats.org/spreadsheetml/2006/main" count="47" uniqueCount="27">
  <si>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</si>
  <si>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</si>
  <si>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</si>
  <si>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</si>
  <si>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</si>
  <si>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</si>
  <si>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</si>
  <si>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</si>
  <si>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</si>
  <si>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</si>
  <si>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</si>
  <si>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</si>
  <si>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</si>
  <si>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</si>
  <si>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</si>
  <si>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</si>
  <si>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</si>
  <si>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</si>
  <si>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</si>
  <si>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</si>
  <si>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</si>
  <si>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</si>
  <si>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</si>
  <si>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</si>
  <si>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</si>
  <si>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13.06.2019</t>
  </si>
  <si>
    <t>13.6.2019.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</si>
</sst>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4" t="s">
        <v>25</v>
      </c>
      <c r="D8" s="34"/>
      <c r="E8" s="34"/>
      <c r="F8" s="34"/>
      <c r="G8" s="34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4"/>
      <c r="J11" s="14"/>
      <c r="K11" s="27"/>
      <c r="L11" s="27"/>
      <c r="M11" s="27"/>
      <c r="N11" s="27"/>
      <c r="O11" s="27"/>
    </row>
    <row r="12" spans="2:15">
      <c r="B12" s="28" t="s">
        <v>6</v>
      </c>
      <c r="C12" s="28"/>
      <c r="D12" s="28"/>
      <c r="E12" s="28"/>
      <c r="F12" s="28"/>
      <c r="G12" s="3">
        <v>43629</v>
      </c>
      <c r="H12" s="4">
        <f>H13+H25-H32-H42</f>
        <v>534065.89</v>
      </c>
      <c r="I12" s="14"/>
      <c r="J12" s="14"/>
      <c r="K12" s="11"/>
      <c r="L12" s="11"/>
      <c r="M12" s="11"/>
      <c r="N12" s="11"/>
      <c r="O12" s="11"/>
    </row>
    <row r="13" spans="2:15">
      <c r="B13" s="29" t="s">
        <v>18</v>
      </c>
      <c r="C13" s="29"/>
      <c r="D13" s="29"/>
      <c r="E13" s="29"/>
      <c r="F13" s="29"/>
      <c r="G13" s="5"/>
      <c r="H13" s="6">
        <f>H14+H15+H16+H17+H18+H19+H20+H21+H22+H23+H24</f>
        <v>498308.79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2435766.86-2435766.84+2587562.45-2587562.47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f>93504.33-71521.15+70958.34-71186.6-20347.5+120693-121186.4+70958.33</f>
        <v>71872.350000000006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130288+222583.33-329639.31+222583.34-193401.05+176491-171000+667750-761485.67+222583.33</f>
        <v>186752.96999999988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226604.78-219.75+142041.66-700-176182.65-983.18-400-4902.81-640-3268.83-210-1160-164.5-42029.75-4664.71-1644.75-11115-3431.43+259664-53764-300728.68-3312.85-43135.35-94682-4267.35+142041.67</f>
        <v>18744.520000000091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0" t="s">
        <v>23</v>
      </c>
      <c r="C23" s="30"/>
      <c r="D23" s="30"/>
      <c r="E23" s="30"/>
      <c r="F23" s="30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</f>
        <v>249149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</f>
        <v>0</v>
      </c>
      <c r="I24" s="14"/>
      <c r="J24" s="14"/>
      <c r="K24" s="10"/>
      <c r="L24" s="10"/>
    </row>
    <row r="25" spans="2:13">
      <c r="B25" s="37" t="s">
        <v>19</v>
      </c>
      <c r="C25" s="37"/>
      <c r="D25" s="37"/>
      <c r="E25" s="37"/>
      <c r="F25" s="37"/>
      <c r="G25" s="7" t="s">
        <v>26</v>
      </c>
      <c r="H25" s="6">
        <f>H26+H27+H28+H29+H30+H31</f>
        <v>35757.100000000006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205382.93-205382.93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25" t="s">
        <v>13</v>
      </c>
      <c r="C32" s="25"/>
      <c r="D32" s="25"/>
      <c r="E32" s="25"/>
      <c r="F32" s="25"/>
      <c r="G32" s="13">
        <v>43629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26" t="s">
        <v>1</v>
      </c>
      <c r="C37" s="26"/>
      <c r="D37" s="26"/>
      <c r="E37" s="26"/>
      <c r="F37" s="26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25" t="s">
        <v>16</v>
      </c>
      <c r="C42" s="25"/>
      <c r="D42" s="25"/>
      <c r="E42" s="25"/>
      <c r="F42" s="25"/>
      <c r="G42" s="13">
        <v>43629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26" t="s">
        <v>14</v>
      </c>
      <c r="C48" s="26"/>
      <c r="D48" s="26"/>
      <c r="E48" s="26"/>
      <c r="F48" s="26"/>
      <c r="G48" s="2"/>
      <c r="H48" s="4"/>
      <c r="I48" s="14"/>
      <c r="J48" s="14"/>
    </row>
    <row r="49" spans="2:11">
      <c r="B49" s="28" t="s">
        <v>3</v>
      </c>
      <c r="C49" s="28"/>
      <c r="D49" s="28"/>
      <c r="E49" s="28"/>
      <c r="F49" s="28"/>
      <c r="G49" s="2"/>
      <c r="H49" s="9">
        <f>H13+H25-H32-H42-H48</f>
        <v>534065.89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C2:G2"/>
    <mergeCell ref="B4:D4"/>
    <mergeCell ref="B5:D5"/>
    <mergeCell ref="B6:D6"/>
    <mergeCell ref="B25:F25"/>
    <mergeCell ref="B26:F26"/>
    <mergeCell ref="B11:F11"/>
    <mergeCell ref="C8:G8"/>
    <mergeCell ref="B36:F36"/>
    <mergeCell ref="B22:F22"/>
    <mergeCell ref="B17:F17"/>
    <mergeCell ref="B15:F15"/>
    <mergeCell ref="B16:F16"/>
    <mergeCell ref="B18:F18"/>
    <mergeCell ref="B29:F29"/>
    <mergeCell ref="B33:F33"/>
    <mergeCell ref="K11:O11"/>
    <mergeCell ref="B12:F12"/>
    <mergeCell ref="B13:F13"/>
    <mergeCell ref="B14:F14"/>
    <mergeCell ref="B34:F34"/>
    <mergeCell ref="B31:F31"/>
    <mergeCell ref="B19:F19"/>
    <mergeCell ref="B23:F23"/>
    <mergeCell ref="B21:F21"/>
    <mergeCell ref="B20:F20"/>
    <mergeCell ref="B35:F35"/>
    <mergeCell ref="B27:F27"/>
    <mergeCell ref="B43:F43"/>
    <mergeCell ref="B42:F42"/>
    <mergeCell ref="B40:F40"/>
    <mergeCell ref="B41:F41"/>
    <mergeCell ref="B37:F37"/>
    <mergeCell ref="B28:F28"/>
    <mergeCell ref="B32:F32"/>
    <mergeCell ref="B30:F30"/>
  </mergeCells>
  <phoneticPr fontId="3" type="noConversion"/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Ivana</cp:lastModifiedBy>
  <cp:lastPrinted>2019-06-07T08:03:15Z</cp:lastPrinted>
  <dcterms:created xsi:type="dcterms:W3CDTF">2018-11-15T09:32:50Z</dcterms:created>
  <dcterms:modified xsi:type="dcterms:W3CDTF">2019-06-14T08:10:13Z</dcterms:modified>
</cp:coreProperties>
</file>